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24226"/>
  <mc:AlternateContent xmlns:mc="http://schemas.openxmlformats.org/markup-compatibility/2006">
    <mc:Choice Requires="x15">
      <x15ac:absPath xmlns:x15ac="http://schemas.microsoft.com/office/spreadsheetml/2010/11/ac" url="https://mhhsprogramme.sharepoint.com/sites/MHHS-Internal/Shared Documents/General/04. PMO Workstream/03. Programme Governance/05. CCAG/05. 27 April 2022/"/>
    </mc:Choice>
  </mc:AlternateContent>
  <xr:revisionPtr revIDLastSave="49" documentId="8_{0AE086F1-3BEE-471A-9E34-EA9D832EBF78}" xr6:coauthVersionLast="47" xr6:coauthVersionMax="47" xr10:uidLastSave="{6F633957-AA55-40FC-B142-07183B6129CF}"/>
  <bookViews>
    <workbookView xWindow="-98" yWindow="-98" windowWidth="21795" windowHeight="13096" activeTab="1" xr2:uid="{00000000-000D-0000-FFFF-FFFF00000000}"/>
  </bookViews>
  <sheets>
    <sheet name="Document Overview and process" sheetId="55" r:id="rId1"/>
    <sheet name="CCAG Horizon Scanning Log" sheetId="56" r:id="rId2"/>
    <sheet name="KPI" sheetId="54" state="hidden" r:id="rId3"/>
  </sheets>
  <externalReferences>
    <externalReference r:id="rId4"/>
  </externalReferences>
  <definedNames>
    <definedName name="_xlnm._FilterDatabase" localSheetId="1" hidden="1">'CCAG Horizon Scanning Log'!$A$3:$AC$3</definedName>
    <definedName name="CalendarYear">#REF!</definedName>
    <definedName name="CalYear">#REF!</definedName>
    <definedName name="Calyear20">'[1]calendar setup'!$C$2</definedName>
    <definedName name="ColumnTitleRegion1..H12.1">#REF!</definedName>
    <definedName name="ColumnTitleRegion1..H12.10">#REF!</definedName>
    <definedName name="ColumnTitleRegion1..H12.11">#REF!</definedName>
    <definedName name="ColumnTitleRegion1..H12.12">#REF!</definedName>
    <definedName name="ColumnTitleRegion1..H12.2">#REF!</definedName>
    <definedName name="ColumnTitleRegion1..H12.3">#REF!</definedName>
    <definedName name="ColumnTitleRegion1..H12.4">#REF!</definedName>
    <definedName name="ColumnTitleRegion1..H12.5">#REF!</definedName>
    <definedName name="ColumnTitleRegion1..H12.6">#REF!</definedName>
    <definedName name="ColumnTitleRegion1..H12.7">#REF!</definedName>
    <definedName name="ColumnTitleRegion1..H12.8">#REF!</definedName>
    <definedName name="ColumnTitleRegion1..H12.9">#REF!</definedName>
    <definedName name="ColumnTitleRegion1..J16.1">#REF!</definedName>
    <definedName name="ColumnTitleRegion1..J16.10">#REF!</definedName>
    <definedName name="ColumnTitleRegion1..J16.11">#REF!</definedName>
    <definedName name="ColumnTitleRegion1..J16.12">#REF!</definedName>
    <definedName name="ColumnTitleRegion1..J16.2">#REF!</definedName>
    <definedName name="ColumnTitleRegion1..J16.3">#REF!</definedName>
    <definedName name="ColumnTitleRegion1..J16.4">#REF!</definedName>
    <definedName name="ColumnTitleRegion1..J16.5">#REF!</definedName>
    <definedName name="ColumnTitleRegion1..J16.6">#REF!</definedName>
    <definedName name="ColumnTitleRegion1..J16.7">#REF!</definedName>
    <definedName name="ColumnTitleRegion1..J16.8">#REF!</definedName>
    <definedName name="ColumnTitleRegion1..J16.9">#REF!</definedName>
    <definedName name="ColumnTitleRegion1..J19.13">#REF!</definedName>
    <definedName name="ColumnTitleRegion2..C14.1">#REF!</definedName>
    <definedName name="ColumnTitleRegion2..C14.10">#REF!</definedName>
    <definedName name="ColumnTitleRegion2..C14.11">#REF!</definedName>
    <definedName name="ColumnTitleRegion2..C14.12">#REF!</definedName>
    <definedName name="ColumnTitleRegion2..C14.2">#REF!</definedName>
    <definedName name="ColumnTitleRegion2..C14.3">#REF!</definedName>
    <definedName name="ColumnTitleRegion2..C14.4">#REF!</definedName>
    <definedName name="ColumnTitleRegion2..C14.5">#REF!</definedName>
    <definedName name="ColumnTitleRegion2..C14.6">#REF!</definedName>
    <definedName name="ColumnTitleRegion2..C14.7">#REF!</definedName>
    <definedName name="ColumnTitleRegion2..C14.8">#REF!</definedName>
    <definedName name="ColumnTitleRegion2..C14.9">#REF!</definedName>
    <definedName name="ColumnTitleRegion2..E20.1">#REF!</definedName>
    <definedName name="ColumnTitleRegion2..E20.10">#REF!</definedName>
    <definedName name="ColumnTitleRegion2..E20.11">#REF!</definedName>
    <definedName name="ColumnTitleRegion2..E20.12">#REF!</definedName>
    <definedName name="ColumnTitleRegion2..E20.2">#REF!</definedName>
    <definedName name="ColumnTitleRegion2..E20.3">#REF!</definedName>
    <definedName name="ColumnTitleRegion2..E20.4">#REF!</definedName>
    <definedName name="ColumnTitleRegion2..E20.5">#REF!</definedName>
    <definedName name="ColumnTitleRegion2..E20.6">#REF!</definedName>
    <definedName name="ColumnTitleRegion2..E20.7">#REF!</definedName>
    <definedName name="ColumnTitleRegion2..E20.8">#REF!</definedName>
    <definedName name="ColumnTitleRegion2..E20.9">#REF!</definedName>
    <definedName name="CYAP20">'[1]calendar setup'!$C$2</definedName>
    <definedName name="CYAUG20">'[1]calendar setup'!$C$2</definedName>
    <definedName name="CYDEC20">'[1]calendar setup'!$C$2</definedName>
    <definedName name="CYFEB20">'[1]calendar setup'!$C$2</definedName>
    <definedName name="CYJUL20">'[1]calendar setup'!$C$2</definedName>
    <definedName name="CYJUN">'[1]calendar setup'!$C$2</definedName>
    <definedName name="CYMAR20">'[1]calendar setup'!$C$2</definedName>
    <definedName name="CYMAY20">'[1]calendar setup'!$C$2</definedName>
    <definedName name="CYNOV20">'[1]calendar setup'!$C$2</definedName>
    <definedName name="CYOCT20">'[1]calendar setup'!$C$2</definedName>
    <definedName name="CYSEP20">'[1]calendar setup'!$C$2</definedName>
    <definedName name="DandW20">{0,1,2,3,4,5,6} + {0;1;2;3;4;5}*7</definedName>
    <definedName name="DaysAndWeeks">{0,1,2,3,4,5,6} + {0;1;2;3;4;5}*7</definedName>
    <definedName name="DWAP20">{0,1,2,3,4,5,6} + {0;1;2;3;4;5}*7</definedName>
    <definedName name="DWAUG20">{0,1,2,3,4,5,6} + {0;1;2;3;4;5}*7</definedName>
    <definedName name="DWDEC20">{0,1,2,3,4,5,6} + {0;1;2;3;4;5}*7</definedName>
    <definedName name="DWFEB20">{0,1,2,3,4,5,6} + {0;1;2;3;4;5}*7</definedName>
    <definedName name="DWJUL20">{0,1,2,3,4,5,6} + {0;1;2;3;4;5}*7</definedName>
    <definedName name="DWJUN">{0,1,2,3,4,5,6} + {0;1;2;3;4;5}*7</definedName>
    <definedName name="DWMAR20">{0,1,2,3,4,5,6} + {0;1;2;3;4;5}*7</definedName>
    <definedName name="DWMAY20">{0,1,2,3,4,5,6} + {0;1;2;3;4;5}*7</definedName>
    <definedName name="DWNOV20">{0,1,2,3,4,5,6} + {0;1;2;3;4;5}*7</definedName>
    <definedName name="DWOCT20">{0,1,2,3,4,5,6} + {0;1;2;3;4;5}*7</definedName>
    <definedName name="DWSEP20">{0,1,2,3,4,5,6} + {0;1;2;3;4;5}*7</definedName>
    <definedName name="jkhhjk">{0,1,2,3,4,5,6} + {0;1;2;3;4;5}*7</definedName>
    <definedName name="RowTitleRegion1..K3">#REF!</definedName>
    <definedName name="WeekStart">#REF!</definedName>
    <definedName name="weekstart20">'[1]calendar setup'!$C$3</definedName>
    <definedName name="WeekStartValue">IF(WeekStart="Monday",2,1)</definedName>
    <definedName name="WSAP20">'[1]calendar setup'!$C$3</definedName>
    <definedName name="WSAUG20">'[1]calendar setup'!$C$3</definedName>
    <definedName name="WSDEC20">'[1]calendar setup'!$C$3</definedName>
    <definedName name="WSFEB20">'[1]calendar setup'!$C$3</definedName>
    <definedName name="WSJUL20">'[1]calendar setup'!$C$3</definedName>
    <definedName name="WSJUN">'[1]calendar setup'!$C$3</definedName>
    <definedName name="WSMAR20">'[1]calendar setup'!$C$3</definedName>
    <definedName name="WSMAY20">'[1]calendar setup'!$C$3</definedName>
    <definedName name="WSNOV20">'[1]calendar setup'!$C$3</definedName>
    <definedName name="WSOCT20">'[1]calendar setup'!$C$3</definedName>
    <definedName name="WSSEP20">'[1]calendar setup'!$C$3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 i="54" l="1"/>
  <c r="B1" i="54"/>
  <c r="B16" i="54"/>
  <c r="C7" i="54" a="1"/>
  <c r="C7" i="54" s="1"/>
  <c r="C6" i="54" a="1"/>
  <c r="C6" i="54" s="1"/>
  <c r="C5" i="54" a="1"/>
  <c r="C5" i="54" s="1"/>
  <c r="C4" i="54" a="1"/>
  <c r="C4" i="54" s="1"/>
  <c r="B5" i="54"/>
  <c r="B6" i="54"/>
  <c r="B7" i="54"/>
  <c r="B9" i="54" l="1"/>
  <c r="B11" i="54" s="1"/>
  <c r="D7" i="54" l="1"/>
  <c r="D4" i="54"/>
  <c r="D6" i="54"/>
  <c r="D5" i="5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<sst xmlns="http://schemas.openxmlformats.org/spreadsheetml/2006/main" count="223" uniqueCount="142">
  <si>
    <t>CCAG Code Change Horizon Scanning Log</t>
  </si>
  <si>
    <t>Process for submission and review of relevant code changes</t>
  </si>
  <si>
    <r>
      <t>PMO </t>
    </r>
    <r>
      <rPr>
        <sz val="11"/>
        <color theme="1"/>
        <rFont val="Calibri"/>
        <family val="2"/>
        <scheme val="minor"/>
      </rPr>
      <t xml:space="preserve">shares the updated Horizon Scanning log internally with MHHS IM team (SRO, Programme Director/Manager, Governance Leads) for review </t>
    </r>
  </si>
  <si>
    <t>Horizon Scanning log is reviewed by all CCAG members at each CCAG meeting. PMO notes any actions or required changes/updates</t>
  </si>
  <si>
    <t>PMO updates Horizon Scanning log with outputs of CCAG meeting</t>
  </si>
  <si>
    <t>Relevant resources</t>
  </si>
  <si>
    <t>Document link</t>
  </si>
  <si>
    <t>CACoP Central Modifications Register</t>
  </si>
  <si>
    <t>Website link</t>
  </si>
  <si>
    <t>CACoP Template</t>
  </si>
  <si>
    <t>MHHS INTERNAL USE</t>
  </si>
  <si>
    <t xml:space="preserve">CODE MODIFICATION </t>
  </si>
  <si>
    <t>ORIGIN</t>
  </si>
  <si>
    <t>STATUS</t>
  </si>
  <si>
    <t>OVERVIEW</t>
  </si>
  <si>
    <t>DECISION</t>
  </si>
  <si>
    <t>PARTY TYPES IMPACTED</t>
  </si>
  <si>
    <t>DSC</t>
  </si>
  <si>
    <t>IMPLICATIONS FOR MHHS PROGRAMME</t>
  </si>
  <si>
    <t>Relevant Code</t>
  </si>
  <si>
    <t>Reference</t>
  </si>
  <si>
    <t>Title</t>
  </si>
  <si>
    <t>Proposer</t>
  </si>
  <si>
    <t>Date raised</t>
  </si>
  <si>
    <t>Current Status</t>
  </si>
  <si>
    <t>Summary</t>
  </si>
  <si>
    <t>Other Codes impacted</t>
  </si>
  <si>
    <t>Impacts an SCR?</t>
  </si>
  <si>
    <t>Self-Governance?</t>
  </si>
  <si>
    <t>Urgent?</t>
  </si>
  <si>
    <t>Date submitted for decision</t>
  </si>
  <si>
    <t>Date of decision</t>
  </si>
  <si>
    <t>Implementation Date</t>
  </si>
  <si>
    <t>Electricity Generators</t>
  </si>
  <si>
    <t>Electricity Suppliers</t>
  </si>
  <si>
    <t>Gas Suppliers</t>
  </si>
  <si>
    <t>Gas Shippers</t>
  </si>
  <si>
    <t>Electricity Distribution Network Operators</t>
  </si>
  <si>
    <t>Gas Transporters</t>
  </si>
  <si>
    <t>Supplier Agents</t>
  </si>
  <si>
    <t>Other</t>
  </si>
  <si>
    <t>XRN Number</t>
  </si>
  <si>
    <t>Status Update</t>
  </si>
  <si>
    <t>Raised to programme via</t>
  </si>
  <si>
    <t xml:space="preserve">Impacts on MHHS Programme </t>
  </si>
  <si>
    <t>Programme actions required</t>
  </si>
  <si>
    <t>Further comments/notes</t>
  </si>
  <si>
    <t>Smart Energy Code</t>
  </si>
  <si>
    <t>MP162</t>
  </si>
  <si>
    <t>SEC changes required to deliver MHHS</t>
  </si>
  <si>
    <t>Npower</t>
  </si>
  <si>
    <t>Within Consultation</t>
  </si>
  <si>
    <t>As the smart metering rollout continues, there will be more and more premises with Electricity Smart Metering Equipment (ESME) installed capable of recording consumption in each half-hour period. Ofgem’s Electricity Settlement Reform Significant Code Review (SCR) has concluded that settling all consumers on a half-hourly basis would bring net benefits of up to £4.5bn by 2045. Ofgem has therefore concluded that Suppliers should be mandated to settle their customers on a half-hourly basis. Delivering the full solution for market-wide half-hourly settlement (MHHS) will require changes to the Smart Energy Code (SEC) and to the DCC Systems. Ofgem has requested the DCC raise a SEC modification to progress and deliver these changes.</t>
  </si>
  <si>
    <t>N/A</t>
  </si>
  <si>
    <t>No</t>
  </si>
  <si>
    <t>TBD</t>
  </si>
  <si>
    <t>CCAG meeting</t>
  </si>
  <si>
    <t>Balancing and Settlement Code</t>
  </si>
  <si>
    <t>P432</t>
  </si>
  <si>
    <t>Half Hourly Settlement for CT Advanced Meters</t>
  </si>
  <si>
    <t>Npower Commercial Gas Limited</t>
  </si>
  <si>
    <t>Under Development</t>
  </si>
  <si>
    <t>This Modification proposes to align the BSC definition of an Advanced Meter with that in the Standard License Conditions (SLC) and to set explicit Half Hourly (HH) Settlement obligations for Current Transformer (CT) Advanced Meters ahead of the migration to Market-wide Half-Hourly Settlement (MHHS).</t>
  </si>
  <si>
    <t>None</t>
  </si>
  <si>
    <t>Yes</t>
  </si>
  <si>
    <t xml:space="preserve">P434 </t>
  </si>
  <si>
    <t>Half Hourly Settlement for UMS Metering Systems</t>
  </si>
  <si>
    <t>Submission</t>
  </si>
  <si>
    <t>This Modification will require a period of mandatory Change of Measurement Class (CoMC) activity for all Non-Half Hourly (NHH) Unmetered Supplies (UMS) Metering Systems running from October 2023 to October 2024. It will also require all new UMS connections to be settled Half Hourly (HH) from October 2023. 
If the transition for NHH UMS Metering Systems is not brought forward, combined with the workload from other MHHS activities, It will significantly increase the risk that there will be insufficient time for Customers, Suppliers and UMSOs to address any issues that may arise with the transition to the MHHS Target Operating Model. </t>
  </si>
  <si>
    <t>CP1558</t>
  </si>
  <si>
    <t>New Registration data items and processes to support the MHHS transition</t>
  </si>
  <si>
    <t>Elexon</t>
  </si>
  <si>
    <t xml:space="preserve">The CCDG has set out all the required Registration Service data items needed for MHHS that will be part of the MHHS Design Baseline published in April 2022. However, it is concerned that starting migration in October 2024 with poor quality underlying data would lead to avoidable time and effort being spent trying to fix issues during the twelve month migration period. 
The proposed solution is that a subset of items is introduced into the existing Supplier Meter Registration Service (SMRS) systems, in the period between November 2022 and February 2023. These items can be grouped into Distributor mastered and Meter Operator Agent (MOA) mastered data items. Some items can be initially populated by rule using existing data items and others can be populated and amended through modified existing interfaces supported by new processes. </t>
  </si>
  <si>
    <t>REC</t>
  </si>
  <si>
    <t>Retail Energy Code</t>
  </si>
  <si>
    <t>R0015</t>
  </si>
  <si>
    <t>R0015 Remote communication obligations for electricity Advanced Meters</t>
  </si>
  <si>
    <t>Association of Meter Operators</t>
  </si>
  <si>
    <t>Impact Assessment</t>
  </si>
  <si>
    <t xml:space="preserve">This Change Proposal seeks to require all Advanced Meters to align with the Standard Licence Condition obligations for remote communications equipment (the SLC definition of an Advanced Meter, as defined in SLC 12.19), before the CoMC activities, set out in recommendation 3, are concluded. 
Currently, neither the Balancing and Settlement Code (BSC) nor Retail Energy Code (REC) explicitly requires the provision of remote communications to any Supplier Volume Allocation (SVA) Metering Systems.
This Proposal seeks to introduce an explicit obligation under the REC to require all CT Metering Systems to have remote communications fitted and working by March 2023 and for all Advanced Meters to have them by October 2024. </t>
  </si>
  <si>
    <t>BSC</t>
  </si>
  <si>
    <t>R0032</t>
  </si>
  <si>
    <t>R0032 New Registration data items and processes to support the transition to Market-wide Half-Hourly Settlement</t>
  </si>
  <si>
    <t>Code Manager</t>
  </si>
  <si>
    <t>In its MHHS Programme transition consultation, the Code Change Development Group (CCDG) recommended that a subset of Registration Service data items required for MHHS are introduced in February 2023, about 18 months before migration is due to commence in October 2024. These items are critical to the MHHS rules and processes.
This is a new Change Proposal for REC – the Change Proposal Plan has not yet been approved by the REC Change Panel
This CP is looking to introduce new data items in to the D0312 flow, and to display these and the associated BSC data items in EES (ECOES)
This change is targeting implementation in Feb 23, but this is not confirmed. The Initial Assessment Report and Change Proposal Plan are being presented to REC Change Panel on the 5th April – this will then set the development path for the CP.</t>
  </si>
  <si>
    <t>DCUSA</t>
  </si>
  <si>
    <t>DCP397</t>
  </si>
  <si>
    <t>Modification of the Load Managed Area Notice Template</t>
  </si>
  <si>
    <t>Raised</t>
  </si>
  <si>
    <t>The change is to enhance the data requirements associated with load manged areas and includes NHH related terminology requirements such as SSC, TPR and LLFC.  The former two considered not required in the HH market and the latter is up for splitting.</t>
  </si>
  <si>
    <t>P419</t>
  </si>
  <si>
    <t>NGESO</t>
  </si>
  <si>
    <t>MP200</t>
  </si>
  <si>
    <t>Total Transactions</t>
  </si>
  <si>
    <t>Category</t>
  </si>
  <si>
    <t>Outstanding</t>
  </si>
  <si>
    <t>Oldest</t>
  </si>
  <si>
    <t>%</t>
  </si>
  <si>
    <t>Awaiting Authority Consent</t>
  </si>
  <si>
    <t>Agreed for Implementation</t>
  </si>
  <si>
    <t>Not assigned correctly</t>
  </si>
  <si>
    <t>Variance analysis</t>
  </si>
  <si>
    <t>Blank (no status)</t>
  </si>
  <si>
    <t xml:space="preserve">Faster Switching consequential changes to the SEC’ </t>
  </si>
  <si>
    <t>Enhanced Reporting of demand data to NETSO to facilitate BSUoS Reform</t>
  </si>
  <si>
    <t>A modification where several SEC Sections and Appendices must be amended in order to facilitate the go-live of the Central Switching Service (CCS). The changes are deemed as consequential changes that will have a minor, if any, impact on SEC Parties.</t>
  </si>
  <si>
    <t>CSS Go-live</t>
  </si>
  <si>
    <t xml:space="preserve">Impacts on Design Workstream primarily, and particular impact on the Level Playing Field Principle. </t>
  </si>
  <si>
    <t>DAG Chair having weekly discussion SEC Working Group Manager.
Programme attending MP162 Working Groups.
Standing agenda item at DAG for update MP162.
Invites extended to SEC Representatives to attend DAG for any MP162 discussions.</t>
  </si>
  <si>
    <t>Programme currently supporting development of changes through attendance of Working Group meetings.</t>
  </si>
  <si>
    <t>Raised as result of Cross Code Development Group (CCDG)</t>
  </si>
  <si>
    <t>Under consideration.</t>
  </si>
  <si>
    <t>To be managed as part of  discussions under Design Workstream.</t>
  </si>
  <si>
    <t>Under consideration with MHHS Design Team.</t>
  </si>
  <si>
    <t>To be defined.</t>
  </si>
  <si>
    <t>Programme recognises change required.</t>
  </si>
  <si>
    <t>Raised as result of Cross Code Development Group (CCDG). Compliance monitoring is dependent on implementation of CP1558 in early 2023.</t>
  </si>
  <si>
    <t>Programme recognises change required. Post implementation data cleanse (from Q2 2023) by parties will require Programme oversight and co-ordination.</t>
  </si>
  <si>
    <t>Programme currently supporting progression of change through periodic correspondence with the relevant Code Manager.</t>
  </si>
  <si>
    <t>Raised as result of Cross Code Development Group (CCDG). Implementation date needs to be aligned with that for R0032.</t>
  </si>
  <si>
    <t>Raised as result of Cross Code Development Group (CCDG). Implementation date needs to be aligned with that for CP1558.</t>
  </si>
  <si>
    <t>MHHS to triage change.</t>
  </si>
  <si>
    <t>MHHS Programme Design Team
(Justin Andrews)</t>
  </si>
  <si>
    <t>REC
(Ann Perry)</t>
  </si>
  <si>
    <t>DCUSA
(John Lawton)</t>
  </si>
  <si>
    <t>BSC 
(Lawrence Jones)</t>
  </si>
  <si>
    <t>SEC
(Rosie Knight)</t>
  </si>
  <si>
    <t>DCP375</t>
  </si>
  <si>
    <t>Modification of the Load Managed Area Notice</t>
  </si>
  <si>
    <t>BSC representative states "[w]e have not identified a direct impact with MHHS, but will need to draft any MHHS changes on top of the Feb 23 baseline, which P419 is targeting".</t>
  </si>
  <si>
    <t>DCUSA representative states "albeit the CACoP document has indicated that DCP375 ‘Modification of the Load Managed Area Notice’ has no impact on the MHHS as a consequence of a review by Ofgem and the MHHS Programme, in my opinion this introduces the further use of NHH terms (SSC and TPR) that will ultimately be removed by the Programme and as such an alternative approach considered. I understand that this may be caters for under the working group discussing related MPANs."</t>
  </si>
  <si>
    <t>Code Bodies review new and existing changes to identify any MHHS impacts alongside monthly submission of Central Modification Register to CACoP</t>
  </si>
  <si>
    <t>Code bodies insert relevant changes into template, ensuring all relevant fields are populated, and return updated document to PMO@mhhsprogramme.co.uk</t>
  </si>
  <si>
    <t>PMO collates all submissions from Code Bodies in the central Horizon Scanning Log</t>
  </si>
  <si>
    <t>MHHS IM team reviews updated Horizon Scanning Log, considering any MHHS Programme impacts, and adds comments/determines actions required ahead of next CCAG</t>
  </si>
  <si>
    <t>PMO presents Horizon Scanning Log for review in internal CCAG pre-meets. Action is agreed by MHHS IM team as required </t>
  </si>
  <si>
    <t>PMO adds Horizon Scanning log to CCAG as a standing agenda item and shares with meeting papers. MHHS IM team tailor agenda item as required based on submissions by Code Bodies</t>
  </si>
  <si>
    <t>MHHS Industry Change Cross Code Horizon Scanning process (MHHS Internal)</t>
  </si>
  <si>
    <t>Notes</t>
  </si>
  <si>
    <t>Code Bodies are expected to review/update the Horizon Scanning Log on a monthly basis, alongside the review/update of the CACoP Central Modification Register</t>
  </si>
  <si>
    <t>The Horizon Scanning Log is currently publihsed alongside the CCAG meeting papers, but will transition to the MHHS Portal in the near future and become a 'live' document which can be updated by Code Bodies at any time</t>
  </si>
  <si>
    <t xml:space="preserve">The primary purpose of the Horizon Scanning Log is to assist CCAG in identifying and monitoring code changes which may have direct or indirect impacts on the MHHS Programme, and to identify any cross-code or conseuqential changes related to the Programme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</si>
</sst>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dd\ mmm\ yy"/>
    <numFmt numFmtId="165" formatCode="dd"/>
    <numFmt numFmtId="166" formatCode="[$-3409]dd\-mmm\-yy;@"/>
    <numFmt numFmtId="167" formatCode="d"/>
  </numFmts>
  <fonts count="44" x14ac:knownFonts="1">
    <font>
      <sz val="11"/>
      <color theme="1"/>
      <name val="Calibri"/>
      <family val="2"/>
      <scheme val="minor"/>
    </font>
    <font>
      <u/>
      <sz val="11"/>
      <color theme="10"/>
      <name val="Calibri"/>
      <family val="2"/>
      <scheme val="minor"/>
    </font>
    <font>
      <sz val="10"/>
      <color theme="1"/>
      <name val="Arial"/>
      <family val="2"/>
    </font>
    <font>
      <sz val="11"/>
      <color theme="1"/>
      <name val="Arial"/>
      <family val="2"/>
    </font>
    <font>
      <sz val="11"/>
      <color theme="1"/>
      <name val="Calibri"/>
      <family val="2"/>
      <scheme val="minor"/>
    </font>
    <font>
      <sz val="10"/>
      <name val="Arial"/>
      <family val="2"/>
    </font>
    <font>
      <sz val="11"/>
      <color rgb="FF006100"/>
      <name val="Calibri"/>
      <family val="2"/>
      <scheme val="minor"/>
    </font>
    <font>
      <sz val="11"/>
      <color rgb="FF9C0006"/>
      <name val="Calibri"/>
      <family val="2"/>
      <scheme val="minor"/>
    </font>
    <font>
      <sz val="11"/>
      <color theme="0"/>
      <name val="Calibri"/>
      <family val="2"/>
      <scheme val="minor"/>
    </font>
    <font>
      <sz val="10"/>
      <color theme="1"/>
      <name val="Tahoma"/>
      <family val="2"/>
    </font>
    <font>
      <b/>
      <sz val="11"/>
      <color theme="1"/>
      <name val="Arial"/>
      <family val="2"/>
    </font>
    <font>
      <b/>
      <sz val="11"/>
      <color theme="0"/>
      <name val="Calibri"/>
      <family val="2"/>
      <scheme val="minor"/>
    </font>
    <font>
      <sz val="10"/>
      <color theme="4" tint="-0.24994659260841701"/>
      <name val="Calibri"/>
      <family val="2"/>
      <scheme val="minor"/>
    </font>
    <font>
      <sz val="8"/>
      <color theme="4"/>
      <name val="Calibri"/>
      <family val="2"/>
      <scheme val="minor"/>
    </font>
    <font>
      <b/>
      <sz val="13"/>
      <color theme="4"/>
      <name val="Calibri"/>
      <family val="2"/>
      <scheme val="minor"/>
    </font>
    <font>
      <b/>
      <sz val="25"/>
      <color theme="0" tint="-0.14996795556505021"/>
      <name val="Calibri"/>
      <family val="2"/>
      <scheme val="minor"/>
    </font>
    <font>
      <b/>
      <sz val="12"/>
      <color theme="4"/>
      <name val="Calibri"/>
      <family val="2"/>
      <scheme val="minor"/>
    </font>
    <font>
      <sz val="10"/>
      <name val="Arial"/>
      <family val="2"/>
    </font>
    <font>
      <sz val="10"/>
      <color indexed="8"/>
      <name val="Arial"/>
      <family val="2"/>
    </font>
    <font>
      <sz val="11"/>
      <color theme="4" tint="-0.499984740745262"/>
      <name val="Calibri"/>
      <family val="2"/>
      <scheme val="minor"/>
    </font>
    <font>
      <sz val="11"/>
      <color theme="4" tint="-0.24994659260841701"/>
      <name val="Calibri"/>
      <family val="2"/>
      <scheme val="minor"/>
    </font>
    <font>
      <b/>
      <sz val="11"/>
      <color theme="1" tint="0.34998626667073579"/>
      <name val="Calibri"/>
      <family val="2"/>
      <scheme val="minor"/>
    </font>
    <font>
      <b/>
      <sz val="25"/>
      <color theme="0" tint="-0.499984740745262"/>
      <name val="Calibri"/>
      <family val="2"/>
      <scheme val="minor"/>
    </font>
    <font>
      <b/>
      <sz val="12"/>
      <color theme="4" tint="-0.499984740745262"/>
      <name val="Calibri"/>
      <family val="2"/>
      <scheme val="minor"/>
    </font>
    <font>
      <b/>
      <sz val="36"/>
      <color theme="4" tint="-0.24994659260841701"/>
      <name val="Cambria"/>
      <family val="2"/>
      <scheme val="major"/>
    </font>
    <font>
      <sz val="11"/>
      <name val="Calibri"/>
      <family val="2"/>
      <scheme val="minor"/>
    </font>
    <font>
      <sz val="10"/>
      <color indexed="8"/>
      <name val="Tahoma"/>
      <family val="2"/>
    </font>
    <font>
      <sz val="35"/>
      <color theme="4"/>
      <name val="Calibri"/>
      <family val="2"/>
      <scheme val="minor"/>
    </font>
    <font>
      <sz val="11"/>
      <color theme="1" tint="0.24994659260841701"/>
      <name val="Calibri"/>
      <family val="2"/>
      <scheme val="minor"/>
    </font>
    <font>
      <sz val="11"/>
      <color theme="1" tint="0.34998626667073579"/>
      <name val="Calibri"/>
      <family val="2"/>
      <scheme val="minor"/>
    </font>
    <font>
      <sz val="12"/>
      <color theme="4" tint="-0.24994659260841701"/>
      <name val="Cambria"/>
      <family val="1"/>
      <scheme val="major"/>
    </font>
    <font>
      <sz val="11"/>
      <name val="Arial"/>
      <family val="2"/>
    </font>
    <font>
      <b/>
      <sz val="11"/>
      <name val="Arial"/>
      <family val="2"/>
    </font>
    <font>
      <u/>
      <sz val="11"/>
      <color theme="10"/>
      <name val="Arial"/>
      <family val="2"/>
    </font>
    <font>
      <b/>
      <u/>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i/>
      <sz val="11"/>
      <name val="Arial"/>
      <family val="2"/>
    </font>
    <font>
      <i/>
      <sz val="11"/>
      <color theme="1"/>
      <name val="Arial"/>
      <family val="2"/>
    </font>
    <font>
      <sz val="11"/>
      <color rgb="FF000000"/>
      <name val="Arial"/>
      <family val="2"/>
    </font>
    <font>
      <b/>
      <sz val="11"/>
      <color rgb="FF6CBCAB"/>
      <name val="Arial"/>
      <family val="2"/>
    </font>
    <font>
      <sz val="11"/>
      <color indexed="8"/>
      <name val="Arial"/>
      <family val="2"/>
    </font>
    <font>
      <u/>
      <sz val="11"/>
      <color rgb="FF0000FF"/>
      <name val="Arial"/>
      <family val="2"/>
    </font>
  </fonts>
  <fills count="16">
    <fill>
      <patternFill patternType="none"/>
    </fill>
    <fill>
      <patternFill patternType="gray125"/>
    </fill>
    <fill>
      <patternFill patternType="solid">
        <fgColor theme="0" tint="-0.24994659260841701"/>
        <bgColor indexed="64"/>
      </patternFill>
    </fill>
    <fill>
      <patternFill patternType="solid">
        <fgColor rgb="FFC6EFCE"/>
      </patternFill>
    </fill>
    <fill>
      <patternFill patternType="solid">
        <fgColor rgb="FFFFC7CE"/>
      </patternFill>
    </fill>
    <fill>
      <patternFill patternType="solid">
        <fgColor theme="4"/>
      </patternFill>
    </fill>
    <fill>
      <patternFill patternType="solid">
        <fgColor theme="7"/>
      </patternFill>
    </fill>
    <fill>
      <patternFill patternType="solid">
        <fgColor theme="8"/>
      </patternFill>
    </fill>
    <fill>
      <patternFill patternType="solid">
        <fgColor theme="8" tint="0.79998168889431442"/>
        <bgColor indexed="65"/>
      </patternFill>
    </fill>
    <fill>
      <patternFill patternType="solid">
        <fgColor theme="0" tint="-4.9989318521683403E-2"/>
        <bgColor indexed="64"/>
      </patternFill>
    </fill>
    <fill>
      <patternFill patternType="solid">
        <fgColor theme="2"/>
        <bgColor indexed="64"/>
      </patternFill>
    </fill>
    <fill>
      <patternFill patternType="solid">
        <fgColor theme="0" tint="-0.249977111117893"/>
        <bgColor indexed="64"/>
      </patternFill>
    </fill>
    <fill>
      <patternFill patternType="solid">
        <fgColor rgb="FFBFBFBF"/>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s>
  <borders count="12">
    <border>
      <left/>
      <right/>
      <top/>
      <bottom/>
      <diagonal/>
    </border>
    <border>
      <left/>
      <right/>
      <top style="thin">
        <color auto="1"/>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0" tint="-0.14996795556505021"/>
      </left>
      <right/>
      <top/>
      <bottom/>
      <diagonal/>
    </border>
    <border>
      <left style="thin">
        <color theme="0" tint="-0.14996795556505021"/>
      </left>
      <right/>
      <top style="thin">
        <color theme="0" tint="-0.14996795556505021"/>
      </top>
      <bottom/>
      <diagonal/>
    </border>
    <border>
      <left style="thin">
        <color auto="1"/>
      </left>
      <right style="thin">
        <color auto="1"/>
      </right>
      <top style="thin">
        <color auto="1"/>
      </top>
      <bottom style="thin">
        <color auto="1"/>
      </bottom>
      <diagonal/>
    </border>
    <border>
      <left/>
      <right/>
      <top/>
      <bottom style="medium">
        <color theme="4" tint="-0.24994659260841701"/>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87">
    <xf numFmtId="0" fontId="0" fillId="0" borderId="0"/>
    <xf numFmtId="0" fontId="1" fillId="0" borderId="0" applyNumberFormat="0" applyFill="0" applyBorder="0" applyAlignment="0" applyProtection="0"/>
    <xf numFmtId="0" fontId="5" fillId="0" borderId="0"/>
    <xf numFmtId="0" fontId="4" fillId="0" borderId="0"/>
    <xf numFmtId="0" fontId="5" fillId="0" borderId="0"/>
    <xf numFmtId="0" fontId="5" fillId="0" borderId="0"/>
    <xf numFmtId="0" fontId="4" fillId="0" borderId="0"/>
    <xf numFmtId="0" fontId="4" fillId="0" borderId="0"/>
    <xf numFmtId="0" fontId="4" fillId="0" borderId="0"/>
    <xf numFmtId="0" fontId="9" fillId="0" borderId="0"/>
    <xf numFmtId="0" fontId="4" fillId="8"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7" fillId="4" borderId="0" applyNumberFormat="0" applyBorder="0" applyAlignment="0" applyProtection="0"/>
    <xf numFmtId="0" fontId="6" fillId="3" borderId="0" applyNumberFormat="0" applyBorder="0" applyAlignment="0" applyProtection="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12" fillId="0" borderId="0">
      <alignment horizontal="left" vertical="center" indent="1"/>
    </xf>
    <xf numFmtId="0" fontId="13" fillId="0" borderId="0" applyNumberFormat="0" applyFill="0" applyBorder="0" applyProtection="0">
      <alignment horizontal="right"/>
    </xf>
    <xf numFmtId="0" fontId="14" fillId="0" borderId="0" applyNumberFormat="0" applyFill="0" applyBorder="0" applyProtection="0">
      <alignment horizontal="right"/>
    </xf>
    <xf numFmtId="0" fontId="11" fillId="5" borderId="2" applyNumberFormat="0" applyAlignment="0" applyProtection="0"/>
    <xf numFmtId="0" fontId="15" fillId="0" borderId="0" applyNumberFormat="0" applyFill="0" applyBorder="0" applyAlignment="0" applyProtection="0"/>
    <xf numFmtId="0" fontId="16" fillId="0" borderId="0" applyNumberFormat="0" applyFill="0" applyBorder="0" applyProtection="0">
      <alignment horizontal="right"/>
    </xf>
    <xf numFmtId="0" fontId="17" fillId="0" borderId="0"/>
    <xf numFmtId="0" fontId="5" fillId="0" borderId="0"/>
    <xf numFmtId="0" fontId="19" fillId="0" borderId="0">
      <alignment horizontal="left" vertical="center" wrapText="1" indent="1"/>
    </xf>
    <xf numFmtId="0" fontId="19" fillId="0" borderId="3">
      <alignment horizontal="left" vertical="center" wrapText="1"/>
    </xf>
    <xf numFmtId="0" fontId="19" fillId="0" borderId="0" applyFill="0" applyBorder="0">
      <alignment horizontal="right"/>
    </xf>
    <xf numFmtId="165" fontId="20" fillId="0" borderId="0" applyFont="0" applyFill="0" applyBorder="0">
      <alignment horizontal="right"/>
    </xf>
    <xf numFmtId="0" fontId="20" fillId="9" borderId="0" applyNumberFormat="0" applyFont="0" applyBorder="0" applyAlignment="0">
      <alignment horizontal="left" vertical="center" indent="1"/>
    </xf>
    <xf numFmtId="0" fontId="21" fillId="0" borderId="4">
      <alignment horizontal="left" indent="1"/>
    </xf>
    <xf numFmtId="0" fontId="22" fillId="0" borderId="0">
      <alignment horizontal="left" vertical="top" indent="1"/>
    </xf>
    <xf numFmtId="0" fontId="23" fillId="0" borderId="0">
      <alignment horizontal="right"/>
    </xf>
    <xf numFmtId="0" fontId="24" fillId="0" borderId="0">
      <alignment horizontal="left"/>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8" fillId="0" borderId="0">
      <alignment vertical="top"/>
    </xf>
    <xf numFmtId="0" fontId="21" fillId="10" borderId="0" applyBorder="0" applyProtection="0">
      <alignment horizontal="left" vertical="top" wrapText="1" indent="1"/>
    </xf>
    <xf numFmtId="0" fontId="25" fillId="10" borderId="0" applyNumberFormat="0" applyFont="0" applyBorder="0" applyAlignment="0">
      <alignment horizontal="left" vertical="center" indent="1"/>
    </xf>
    <xf numFmtId="167" fontId="29" fillId="0" borderId="0">
      <alignment horizontal="left" indent="1"/>
    </xf>
    <xf numFmtId="0" fontId="30" fillId="0" borderId="0">
      <alignment horizontal="left" indent="1"/>
    </xf>
    <xf numFmtId="0" fontId="28" fillId="0" borderId="0" applyFill="0" applyProtection="0"/>
    <xf numFmtId="0" fontId="20" fillId="0" borderId="0" applyFill="0" applyProtection="0"/>
    <xf numFmtId="0" fontId="20" fillId="0" borderId="6" applyNumberFormat="0" applyFill="0" applyProtection="0">
      <alignment horizontal="left" vertical="center" indent="1"/>
    </xf>
    <xf numFmtId="0" fontId="27" fillId="0" borderId="0" applyFill="0" applyBorder="0" applyProtection="0">
      <alignment vertical="center"/>
    </xf>
    <xf numFmtId="9" fontId="4" fillId="0" borderId="0" applyFont="0" applyFill="0" applyBorder="0" applyAlignment="0" applyProtection="0"/>
  </cellStyleXfs>
  <cellXfs count="64">
    <xf numFmtId="0" fontId="0" fillId="0" borderId="0" xfId="0"/>
    <xf numFmtId="0" fontId="3" fillId="0" borderId="5" xfId="0" applyFont="1" applyBorder="1" applyAlignment="1">
      <alignment horizontal="center" vertical="center" wrapText="1"/>
    </xf>
    <xf numFmtId="0" fontId="31" fillId="0" borderId="5" xfId="0" applyFont="1" applyBorder="1" applyAlignment="1">
      <alignment horizontal="center" vertical="center" wrapText="1"/>
    </xf>
    <xf numFmtId="166" fontId="31" fillId="0" borderId="5" xfId="0" applyNumberFormat="1" applyFont="1" applyBorder="1" applyAlignment="1">
      <alignment horizontal="center" vertical="center" wrapText="1"/>
    </xf>
    <xf numFmtId="15" fontId="31" fillId="0" borderId="5" xfId="0" applyNumberFormat="1" applyFont="1" applyBorder="1" applyAlignment="1">
      <alignment horizontal="center" vertical="center" wrapText="1"/>
    </xf>
    <xf numFmtId="0" fontId="32" fillId="2" borderId="5" xfId="37" applyFont="1" applyFill="1" applyBorder="1" applyAlignment="1">
      <alignment horizontal="center" vertical="center" wrapText="1"/>
    </xf>
    <xf numFmtId="166" fontId="32" fillId="2" borderId="5" xfId="37" applyNumberFormat="1" applyFont="1" applyFill="1" applyBorder="1" applyAlignment="1">
      <alignment horizontal="center" vertical="center" wrapText="1"/>
    </xf>
    <xf numFmtId="164" fontId="32" fillId="2" borderId="5" xfId="37" applyNumberFormat="1" applyFont="1" applyFill="1" applyBorder="1" applyAlignment="1">
      <alignment horizontal="center" vertical="center" wrapText="1"/>
    </xf>
    <xf numFmtId="0" fontId="33" fillId="0" borderId="5" xfId="1" applyFont="1" applyBorder="1" applyAlignment="1">
      <alignment horizontal="center" vertical="center" wrapText="1"/>
    </xf>
    <xf numFmtId="164" fontId="31" fillId="0" borderId="5" xfId="0" applyNumberFormat="1" applyFont="1" applyBorder="1" applyAlignment="1">
      <alignment horizontal="center" vertical="center" wrapText="1"/>
    </xf>
    <xf numFmtId="166" fontId="3" fillId="0" borderId="5" xfId="0" applyNumberFormat="1" applyFont="1" applyBorder="1" applyAlignment="1">
      <alignment horizontal="center" vertical="center" wrapText="1"/>
    </xf>
    <xf numFmtId="0" fontId="3" fillId="0" borderId="5" xfId="1" applyFont="1" applyBorder="1" applyAlignment="1">
      <alignment horizontal="center" vertical="center" wrapText="1"/>
    </xf>
    <xf numFmtId="0" fontId="3" fillId="0" borderId="5" xfId="0" applyFont="1" applyBorder="1" applyAlignment="1">
      <alignment horizontal="left" vertical="center" wrapText="1"/>
    </xf>
    <xf numFmtId="0" fontId="34" fillId="0" borderId="0" xfId="0" applyFont="1" applyAlignment="1">
      <alignment horizontal="center"/>
    </xf>
    <xf numFmtId="14" fontId="0" fillId="0" borderId="0" xfId="0" applyNumberFormat="1" applyAlignment="1">
      <alignment horizontal="center"/>
    </xf>
    <xf numFmtId="0" fontId="0" fillId="0" borderId="1" xfId="0" applyBorder="1"/>
    <xf numFmtId="0" fontId="35" fillId="0" borderId="9" xfId="0" applyFont="1" applyBorder="1"/>
    <xf numFmtId="0" fontId="35" fillId="0" borderId="0" xfId="0" applyFont="1"/>
    <xf numFmtId="0" fontId="36" fillId="0" borderId="0" xfId="0" applyFont="1"/>
    <xf numFmtId="0" fontId="36" fillId="0" borderId="8" xfId="0" applyFont="1" applyBorder="1"/>
    <xf numFmtId="0" fontId="34" fillId="0" borderId="0" xfId="0" applyFont="1"/>
    <xf numFmtId="0" fontId="37" fillId="0" borderId="0" xfId="0" applyFont="1"/>
    <xf numFmtId="9" fontId="0" fillId="0" borderId="0" xfId="86" applyFont="1" applyAlignment="1">
      <alignment horizontal="center"/>
    </xf>
    <xf numFmtId="49" fontId="33" fillId="0" borderId="5" xfId="1" applyNumberFormat="1" applyFont="1" applyBorder="1" applyAlignment="1">
      <alignment horizontal="center" vertical="center" wrapText="1"/>
    </xf>
    <xf numFmtId="0" fontId="1" fillId="0" borderId="0" xfId="1"/>
    <xf numFmtId="166" fontId="32" fillId="11" borderId="10" xfId="37" applyNumberFormat="1" applyFont="1" applyFill="1" applyBorder="1" applyAlignment="1">
      <alignment horizontal="center" vertical="center" wrapText="1"/>
    </xf>
    <xf numFmtId="166" fontId="10" fillId="2" borderId="5" xfId="37" applyNumberFormat="1" applyFont="1" applyFill="1" applyBorder="1" applyAlignment="1">
      <alignment horizontal="center" vertical="center" wrapText="1"/>
    </xf>
    <xf numFmtId="166" fontId="10" fillId="11" borderId="5" xfId="37" applyNumberFormat="1" applyFont="1" applyFill="1" applyBorder="1" applyAlignment="1">
      <alignment horizontal="center" vertical="center" wrapText="1"/>
    </xf>
    <xf numFmtId="0" fontId="40" fillId="0" borderId="5" xfId="0" applyFont="1" applyBorder="1" applyAlignment="1">
      <alignment horizontal="center" vertical="center" wrapText="1"/>
    </xf>
    <xf numFmtId="15" fontId="31" fillId="0" borderId="5" xfId="0" applyNumberFormat="1" applyFont="1" applyBorder="1" applyAlignment="1">
      <alignment horizontal="left" vertical="center" wrapText="1"/>
    </xf>
    <xf numFmtId="166" fontId="3" fillId="0" borderId="5" xfId="0" applyNumberFormat="1" applyFont="1" applyBorder="1" applyAlignment="1">
      <alignment horizontal="left" vertical="center" wrapText="1"/>
    </xf>
    <xf numFmtId="1" fontId="10" fillId="11" borderId="5" xfId="37" applyNumberFormat="1" applyFont="1" applyFill="1" applyBorder="1" applyAlignment="1">
      <alignment horizontal="center" vertical="center" wrapText="1"/>
    </xf>
    <xf numFmtId="0" fontId="3" fillId="0" borderId="5" xfId="0" applyFont="1" applyBorder="1" applyAlignment="1">
      <alignment horizontal="center" vertical="center"/>
    </xf>
    <xf numFmtId="0" fontId="0" fillId="0" borderId="0" xfId="0" applyAlignment="1">
      <alignment wrapText="1"/>
    </xf>
    <xf numFmtId="0" fontId="41" fillId="0" borderId="5" xfId="0" applyFont="1" applyBorder="1" applyAlignment="1">
      <alignment horizontal="center" vertical="center" wrapText="1"/>
    </xf>
    <xf numFmtId="0" fontId="42" fillId="0" borderId="5" xfId="0" applyFont="1" applyBorder="1" applyAlignment="1">
      <alignment horizontal="center" vertical="center" wrapText="1"/>
    </xf>
    <xf numFmtId="166" fontId="31" fillId="0" borderId="5" xfId="0" applyNumberFormat="1" applyFont="1" applyBorder="1" applyAlignment="1">
      <alignment horizontal="left" vertical="center" wrapText="1"/>
    </xf>
    <xf numFmtId="1" fontId="10" fillId="0" borderId="5" xfId="0" applyNumberFormat="1" applyFont="1" applyBorder="1" applyAlignment="1">
      <alignment horizontal="center" vertical="center" wrapText="1"/>
    </xf>
    <xf numFmtId="166" fontId="31" fillId="13" borderId="5" xfId="37" applyNumberFormat="1" applyFont="1" applyFill="1" applyBorder="1" applyAlignment="1">
      <alignment horizontal="center" vertical="center" wrapText="1"/>
    </xf>
    <xf numFmtId="164" fontId="31" fillId="13" borderId="5" xfId="37" applyNumberFormat="1" applyFont="1" applyFill="1" applyBorder="1" applyAlignment="1">
      <alignment horizontal="center" vertical="center" wrapText="1"/>
    </xf>
    <xf numFmtId="166" fontId="31" fillId="0" borderId="5" xfId="0" applyNumberFormat="1" applyFont="1" applyBorder="1" applyAlignment="1">
      <alignment horizontal="center" vertical="center"/>
    </xf>
    <xf numFmtId="0" fontId="31" fillId="0" borderId="7" xfId="0" applyFont="1" applyFill="1" applyBorder="1" applyAlignment="1">
      <alignment wrapText="1"/>
    </xf>
    <xf numFmtId="0" fontId="43" fillId="0" borderId="7" xfId="0" applyFont="1" applyFill="1" applyBorder="1" applyAlignment="1">
      <alignment wrapText="1"/>
    </xf>
    <xf numFmtId="15" fontId="31" fillId="0" borderId="7" xfId="0" applyNumberFormat="1" applyFont="1" applyFill="1" applyBorder="1" applyAlignment="1">
      <alignment wrapText="1"/>
    </xf>
    <xf numFmtId="1" fontId="39" fillId="12" borderId="10" xfId="0" applyNumberFormat="1" applyFont="1" applyFill="1" applyBorder="1" applyAlignment="1">
      <alignment horizontal="center" vertical="center" wrapText="1"/>
    </xf>
    <xf numFmtId="1" fontId="39" fillId="12" borderId="11" xfId="0" applyNumberFormat="1" applyFont="1" applyFill="1" applyBorder="1" applyAlignment="1">
      <alignment horizontal="center" vertical="center" wrapText="1"/>
    </xf>
    <xf numFmtId="1" fontId="39" fillId="12" borderId="7" xfId="0" applyNumberFormat="1" applyFont="1" applyFill="1" applyBorder="1" applyAlignment="1">
      <alignment horizontal="center" vertical="center" wrapText="1"/>
    </xf>
    <xf numFmtId="1" fontId="10" fillId="11" borderId="5" xfId="37" applyNumberFormat="1" applyFont="1" applyFill="1" applyBorder="1" applyAlignment="1">
      <alignment horizontal="center" vertical="center" wrapText="1"/>
    </xf>
    <xf numFmtId="1" fontId="10" fillId="11" borderId="10" xfId="37" applyNumberFormat="1" applyFont="1" applyFill="1" applyBorder="1" applyAlignment="1">
      <alignment horizontal="center" vertical="center" wrapText="1"/>
    </xf>
    <xf numFmtId="1" fontId="10" fillId="11" borderId="11" xfId="37" applyNumberFormat="1" applyFont="1" applyFill="1" applyBorder="1" applyAlignment="1">
      <alignment horizontal="center" vertical="center" wrapText="1"/>
    </xf>
    <xf numFmtId="166" fontId="32" fillId="11" borderId="5" xfId="37" applyNumberFormat="1" applyFont="1" applyFill="1" applyBorder="1" applyAlignment="1">
      <alignment horizontal="center" vertical="center" wrapText="1"/>
    </xf>
    <xf numFmtId="164" fontId="32" fillId="11" borderId="5" xfId="37" applyNumberFormat="1" applyFont="1" applyFill="1" applyBorder="1" applyAlignment="1">
      <alignment horizontal="center" vertical="center" wrapText="1"/>
    </xf>
    <xf numFmtId="166" fontId="1" fillId="0" borderId="5" xfId="1" applyNumberFormat="1" applyBorder="1" applyAlignment="1">
      <alignment horizontal="center" vertical="center"/>
    </xf>
    <xf numFmtId="49" fontId="1" fillId="0" borderId="5" xfId="1" applyNumberFormat="1" applyBorder="1" applyAlignment="1">
      <alignment horizontal="center" vertical="center" wrapText="1"/>
    </xf>
    <xf numFmtId="166" fontId="38" fillId="14" borderId="10" xfId="0" applyNumberFormat="1" applyFont="1" applyFill="1" applyBorder="1" applyAlignment="1">
      <alignment horizontal="center" vertical="center" wrapText="1"/>
    </xf>
    <xf numFmtId="166" fontId="38" fillId="14" borderId="11" xfId="0" applyNumberFormat="1" applyFont="1" applyFill="1" applyBorder="1" applyAlignment="1">
      <alignment horizontal="center" vertical="center" wrapText="1"/>
    </xf>
    <xf numFmtId="164" fontId="32" fillId="14" borderId="10" xfId="37" applyNumberFormat="1" applyFont="1" applyFill="1" applyBorder="1" applyAlignment="1">
      <alignment horizontal="center" vertical="center" wrapText="1"/>
    </xf>
    <xf numFmtId="164" fontId="32" fillId="14" borderId="7" xfId="37" applyNumberFormat="1" applyFont="1" applyFill="1" applyBorder="1" applyAlignment="1">
      <alignment horizontal="center" vertical="center" wrapText="1"/>
    </xf>
    <xf numFmtId="164" fontId="32" fillId="14" borderId="11" xfId="37" applyNumberFormat="1" applyFont="1" applyFill="1" applyBorder="1" applyAlignment="1">
      <alignment horizontal="center" vertical="center" wrapText="1"/>
    </xf>
    <xf numFmtId="164" fontId="32" fillId="14" borderId="5" xfId="37" applyNumberFormat="1" applyFont="1" applyFill="1" applyBorder="1" applyAlignment="1">
      <alignment horizontal="center" vertical="center" wrapText="1"/>
    </xf>
    <xf numFmtId="166" fontId="32" fillId="14" borderId="5" xfId="37" applyNumberFormat="1" applyFont="1" applyFill="1" applyBorder="1" applyAlignment="1">
      <alignment horizontal="center" vertical="center" wrapText="1"/>
    </xf>
    <xf numFmtId="1" fontId="10" fillId="15" borderId="5" xfId="37" applyNumberFormat="1" applyFont="1" applyFill="1" applyBorder="1" applyAlignment="1">
      <alignment horizontal="center" vertical="center" wrapText="1"/>
    </xf>
    <xf numFmtId="0" fontId="32" fillId="15" borderId="5" xfId="37" applyFont="1" applyFill="1" applyBorder="1" applyAlignment="1">
      <alignment horizontal="center" vertical="center" wrapText="1"/>
    </xf>
    <xf numFmtId="166" fontId="32" fillId="15" borderId="5" xfId="37" applyNumberFormat="1" applyFont="1" applyFill="1" applyBorder="1" applyAlignment="1">
      <alignment horizontal="center" vertical="center" wrapText="1"/>
    </xf>
  </cellXfs>
  <cellStyles count="87">
    <cellStyle name="20% - Accent5 2" xfId="10" xr:uid="{00000000-0005-0000-0000-000001000000}"/>
    <cellStyle name="Accent1 2" xfId="11" xr:uid="{00000000-0005-0000-0000-000002000000}"/>
    <cellStyle name="Accent1 3" xfId="41" xr:uid="{00000000-0005-0000-0000-000003000000}"/>
    <cellStyle name="Accent4 2" xfId="12" xr:uid="{00000000-0005-0000-0000-000004000000}"/>
    <cellStyle name="Accent5 2" xfId="13" xr:uid="{00000000-0005-0000-0000-000005000000}"/>
    <cellStyle name="Bad 2" xfId="14" xr:uid="{00000000-0005-0000-0000-000006000000}"/>
    <cellStyle name="Banded" xfId="79" xr:uid="{00000000-0005-0000-0000-000007000000}"/>
    <cellStyle name="Day" xfId="49" xr:uid="{00000000-0005-0000-0000-000008000000}"/>
    <cellStyle name="Day 2" xfId="80" xr:uid="{00000000-0005-0000-0000-000009000000}"/>
    <cellStyle name="Explanatory Text 2" xfId="47" xr:uid="{00000000-0005-0000-0000-00000A000000}"/>
    <cellStyle name="Fill" xfId="50" xr:uid="{00000000-0005-0000-0000-00000B000000}"/>
    <cellStyle name="Good 2" xfId="15" xr:uid="{00000000-0005-0000-0000-00000C000000}"/>
    <cellStyle name="Heading 1 2" xfId="42" xr:uid="{00000000-0005-0000-0000-00000D000000}"/>
    <cellStyle name="Heading 1 3" xfId="52" xr:uid="{00000000-0005-0000-0000-00000E000000}"/>
    <cellStyle name="Heading 1 4" xfId="84" xr:uid="{00000000-0005-0000-0000-00000F000000}"/>
    <cellStyle name="Heading 2 2" xfId="43" xr:uid="{00000000-0005-0000-0000-000010000000}"/>
    <cellStyle name="Heading 2 3" xfId="53" xr:uid="{00000000-0005-0000-0000-000011000000}"/>
    <cellStyle name="Heading 2 4" xfId="83" xr:uid="{00000000-0005-0000-0000-000012000000}"/>
    <cellStyle name="Heading 3 2" xfId="40" xr:uid="{00000000-0005-0000-0000-000013000000}"/>
    <cellStyle name="Heading 3 3" xfId="82" xr:uid="{00000000-0005-0000-0000-000014000000}"/>
    <cellStyle name="Heading 4 2" xfId="39" xr:uid="{00000000-0005-0000-0000-000015000000}"/>
    <cellStyle name="Heading 4 3" xfId="48" xr:uid="{00000000-0005-0000-0000-000016000000}"/>
    <cellStyle name="Heading 4 4" xfId="78" xr:uid="{00000000-0005-0000-0000-000017000000}"/>
    <cellStyle name="Hyperlink" xfId="1" builtinId="8"/>
    <cellStyle name="Normal" xfId="0" builtinId="0"/>
    <cellStyle name="Normal 10" xfId="46" xr:uid="{00000000-0005-0000-0000-00001A000000}"/>
    <cellStyle name="Normal 11" xfId="77" xr:uid="{00000000-0005-0000-0000-00001B000000}"/>
    <cellStyle name="Normal 2" xfId="4" xr:uid="{00000000-0005-0000-0000-00001C000000}"/>
    <cellStyle name="Normal 2 2" xfId="20" xr:uid="{00000000-0005-0000-0000-00001D000000}"/>
    <cellStyle name="Normal 3" xfId="5" xr:uid="{00000000-0005-0000-0000-00001E000000}"/>
    <cellStyle name="Normal 3 2" xfId="18" xr:uid="{00000000-0005-0000-0000-00001F000000}"/>
    <cellStyle name="Normal 3 2 2" xfId="24" xr:uid="{00000000-0005-0000-0000-000020000000}"/>
    <cellStyle name="Normal 3 2 2 2" xfId="34" xr:uid="{00000000-0005-0000-0000-000021000000}"/>
    <cellStyle name="Normal 3 2 2 2 2" xfId="73" xr:uid="{00000000-0005-0000-0000-000022000000}"/>
    <cellStyle name="Normal 3 2 2 3" xfId="63" xr:uid="{00000000-0005-0000-0000-000023000000}"/>
    <cellStyle name="Normal 3 2 3" xfId="29" xr:uid="{00000000-0005-0000-0000-000024000000}"/>
    <cellStyle name="Normal 3 2 3 2" xfId="68" xr:uid="{00000000-0005-0000-0000-000025000000}"/>
    <cellStyle name="Normal 3 2 4" xfId="58" xr:uid="{00000000-0005-0000-0000-000026000000}"/>
    <cellStyle name="Normal 3 3" xfId="21" xr:uid="{00000000-0005-0000-0000-000027000000}"/>
    <cellStyle name="Normal 3 3 2" xfId="31" xr:uid="{00000000-0005-0000-0000-000028000000}"/>
    <cellStyle name="Normal 3 3 2 2" xfId="70" xr:uid="{00000000-0005-0000-0000-000029000000}"/>
    <cellStyle name="Normal 3 3 3" xfId="60" xr:uid="{00000000-0005-0000-0000-00002A000000}"/>
    <cellStyle name="Normal 3 4" xfId="26" xr:uid="{00000000-0005-0000-0000-00002B000000}"/>
    <cellStyle name="Normal 3 4 2" xfId="65" xr:uid="{00000000-0005-0000-0000-00002C000000}"/>
    <cellStyle name="Normal 3 5" xfId="9" xr:uid="{00000000-0005-0000-0000-00002D000000}"/>
    <cellStyle name="Normal 3 5 2" xfId="55" xr:uid="{00000000-0005-0000-0000-00002E000000}"/>
    <cellStyle name="Normal 3 6" xfId="44" xr:uid="{00000000-0005-0000-0000-00002F000000}"/>
    <cellStyle name="Normal 3 6 2" xfId="45" xr:uid="{00000000-0005-0000-0000-000030000000}"/>
    <cellStyle name="Normal 4" xfId="3" xr:uid="{00000000-0005-0000-0000-000031000000}"/>
    <cellStyle name="Normal 4 2" xfId="6" xr:uid="{00000000-0005-0000-0000-000032000000}"/>
    <cellStyle name="Normal 4 2 2" xfId="8" xr:uid="{00000000-0005-0000-0000-000033000000}"/>
    <cellStyle name="Normal 4 2 2 2" xfId="32" xr:uid="{00000000-0005-0000-0000-000034000000}"/>
    <cellStyle name="Normal 4 2 2 2 2" xfId="71" xr:uid="{00000000-0005-0000-0000-000035000000}"/>
    <cellStyle name="Normal 4 2 3" xfId="22" xr:uid="{00000000-0005-0000-0000-000036000000}"/>
    <cellStyle name="Normal 4 2 3 2" xfId="61" xr:uid="{00000000-0005-0000-0000-000037000000}"/>
    <cellStyle name="Normal 4 3" xfId="7" xr:uid="{00000000-0005-0000-0000-000038000000}"/>
    <cellStyle name="Normal 4 3 2" xfId="27" xr:uid="{00000000-0005-0000-0000-000039000000}"/>
    <cellStyle name="Normal 4 3 2 2" xfId="66" xr:uid="{00000000-0005-0000-0000-00003A000000}"/>
    <cellStyle name="Normal 4 4" xfId="16" xr:uid="{00000000-0005-0000-0000-00003B000000}"/>
    <cellStyle name="Normal 4 4 2" xfId="56" xr:uid="{00000000-0005-0000-0000-00003C000000}"/>
    <cellStyle name="Normal 5" xfId="2" xr:uid="{00000000-0005-0000-0000-00003D000000}"/>
    <cellStyle name="Normal 5 2" xfId="23" xr:uid="{00000000-0005-0000-0000-00003E000000}"/>
    <cellStyle name="Normal 5 2 2" xfId="33" xr:uid="{00000000-0005-0000-0000-00003F000000}"/>
    <cellStyle name="Normal 5 2 2 2" xfId="72" xr:uid="{00000000-0005-0000-0000-000040000000}"/>
    <cellStyle name="Normal 5 2 3" xfId="62" xr:uid="{00000000-0005-0000-0000-000041000000}"/>
    <cellStyle name="Normal 5 3" xfId="28" xr:uid="{00000000-0005-0000-0000-000042000000}"/>
    <cellStyle name="Normal 5 3 2" xfId="67" xr:uid="{00000000-0005-0000-0000-000043000000}"/>
    <cellStyle name="Normal 5 4" xfId="17" xr:uid="{00000000-0005-0000-0000-000044000000}"/>
    <cellStyle name="Normal 5 4 2" xfId="57" xr:uid="{00000000-0005-0000-0000-000045000000}"/>
    <cellStyle name="Normal 6" xfId="19" xr:uid="{00000000-0005-0000-0000-000046000000}"/>
    <cellStyle name="Normal 6 2" xfId="25" xr:uid="{00000000-0005-0000-0000-000047000000}"/>
    <cellStyle name="Normal 6 2 2" xfId="35" xr:uid="{00000000-0005-0000-0000-000048000000}"/>
    <cellStyle name="Normal 6 2 2 2" xfId="74" xr:uid="{00000000-0005-0000-0000-000049000000}"/>
    <cellStyle name="Normal 6 2 3" xfId="64" xr:uid="{00000000-0005-0000-0000-00004A000000}"/>
    <cellStyle name="Normal 6 3" xfId="30" xr:uid="{00000000-0005-0000-0000-00004B000000}"/>
    <cellStyle name="Normal 6 3 2" xfId="69" xr:uid="{00000000-0005-0000-0000-00004C000000}"/>
    <cellStyle name="Normal 6 4" xfId="59" xr:uid="{00000000-0005-0000-0000-00004D000000}"/>
    <cellStyle name="Normal 7" xfId="36" xr:uid="{00000000-0005-0000-0000-00004E000000}"/>
    <cellStyle name="Normal 7 2" xfId="75" xr:uid="{00000000-0005-0000-0000-00004F000000}"/>
    <cellStyle name="Normal 8" xfId="37" xr:uid="{00000000-0005-0000-0000-000050000000}"/>
    <cellStyle name="Normal 8 2" xfId="76" xr:uid="{00000000-0005-0000-0000-000051000000}"/>
    <cellStyle name="Normal 9" xfId="38" xr:uid="{00000000-0005-0000-0000-000052000000}"/>
    <cellStyle name="Notes" xfId="51" xr:uid="{00000000-0005-0000-0000-000053000000}"/>
    <cellStyle name="Percent" xfId="86" builtinId="5"/>
    <cellStyle name="Settings Entry" xfId="81" xr:uid="{00000000-0005-0000-0000-000054000000}"/>
    <cellStyle name="Title 2" xfId="54" xr:uid="{00000000-0005-0000-0000-000055000000}"/>
    <cellStyle name="Title 3" xfId="85" xr:uid="{00000000-0005-0000-0000-00005600000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4" tint="0.79998168889431442"/>
        </patternFill>
      </fill>
      <border>
        <top style="thin">
          <color rgb="FF12679B"/>
        </top>
      </border>
    </dxf>
    <dxf>
      <fill>
        <patternFill>
          <bgColor theme="3" tint="-0.24994659260841701"/>
        </patternFill>
      </fill>
    </dxf>
    <dxf>
      <font>
        <b/>
        <i val="0"/>
        <color auto="1"/>
      </font>
      <fill>
        <patternFill patternType="solid">
          <fgColor auto="1"/>
          <bgColor rgb="FFC4E4F8"/>
        </patternFill>
      </fill>
    </dxf>
  </dxfs>
  <tableStyles count="1" defaultTableStyle="TableStyleMedium2" defaultPivotStyle="PivotStyleLight16">
    <tableStyle name="PivotTable Style 1" table="0" count="3" xr9:uid="{00000000-0011-0000-FFFF-FFFF00000000}">
      <tableStyleElement type="headerRow" dxfId="16"/>
      <tableStyleElement type="firstColumnStripe" size="3" dxfId="15"/>
      <tableStyleElement type="firstRowSubheading" dxfId="14"/>
    </tableStyle>
  </tableStyles>
  <colors>
    <mruColors>
      <color rgb="FF6CBCAB"/>
      <color rgb="FFBFBFBF"/>
      <color rgb="FF808080"/>
      <color rgb="FF0000FF"/>
      <color rgb="FFFFFF66"/>
      <color rgb="FFFFFFCC"/>
      <color rgb="FFFFFF99"/>
      <color rgb="FF00CC66"/>
      <color rgb="FF66CCFF"/>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274092499427906E-2"/>
          <c:y val="0.1898055932663589"/>
          <c:w val="0.37863315326083957"/>
          <c:h val="0.75204398588107524"/>
        </c:manualLayout>
      </c:layout>
      <c:pieChart>
        <c:varyColors val="1"/>
        <c:ser>
          <c:idx val="0"/>
          <c:order val="0"/>
          <c:tx>
            <c:strRef>
              <c:f>KPI!$B$3</c:f>
              <c:strCache>
                <c:ptCount val="1"/>
                <c:pt idx="0">
                  <c:v>Outstanding</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133-4CB5-9B81-8104E8079A7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133-4CB5-9B81-8104E8079A7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133-4CB5-9B81-8104E8079A7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133-4CB5-9B81-8104E8079A7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KPI!$A$4:$A$7</c:f>
              <c:strCache>
                <c:ptCount val="4"/>
                <c:pt idx="0">
                  <c:v>Under Development</c:v>
                </c:pt>
                <c:pt idx="1">
                  <c:v>Within Consultation</c:v>
                </c:pt>
                <c:pt idx="2">
                  <c:v>Awaiting Authority Consent</c:v>
                </c:pt>
                <c:pt idx="3">
                  <c:v>Agreed for Implementation</c:v>
                </c:pt>
              </c:strCache>
            </c:strRef>
          </c:cat>
          <c:val>
            <c:numRef>
              <c:f>KPI!$B$4:$B$7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2A32-47BD-8F89-DB2C12BB2A39}"/>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54412578080550611"/>
          <c:y val="0.35806625033939721"/>
          <c:w val="0.4350408915570616"/>
          <c:h val="0.5189704045614987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361949</xdr:colOff>
      <xdr:row>1</xdr:row>
      <xdr:rowOff>19050</xdr:rowOff>
    </xdr:from>
    <xdr:to>
      <xdr:col>10</xdr:col>
      <xdr:colOff>361950</xdr:colOff>
      <xdr:row>11</xdr:row>
      <xdr:rowOff>9525</xdr:rowOff>
    </xdr:to>
    <xdr:graphicFrame macro="">
      <xdr:nvGraphicFramePr>
        <xdr:cNvPr id="2" name="Chart 1">
          <a:extLst>
            <a:ext uri="{FF2B5EF4-FFF2-40B4-BE49-F238E27FC236}">
              <a16:creationId xmlns:a16="http://schemas.microsoft.com/office/drawing/2014/main" id="{B815C9C1-B370-403A-B997-DD2EDA0BCD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ssica.davis/Downloads/tf000000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etup"/>
      <sheetName val="january"/>
      <sheetName val="february"/>
      <sheetName val="march"/>
      <sheetName val="april"/>
      <sheetName val="may"/>
      <sheetName val="june"/>
      <sheetName val="july"/>
      <sheetName val="august"/>
      <sheetName val="september"/>
      <sheetName val="october"/>
      <sheetName val="november"/>
      <sheetName val="decemb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cacop.co.uk/products/central-modifications-register/" TargetMode="External"/><Relationship Id="rId1" Type="http://schemas.openxmlformats.org/officeDocument/2006/relationships/hyperlink" Target="../../../../../../../../../../../../:b:/s/MHHS-Internal/Ee661UbTG3xApu5bag3gRLYBV7nThH5txpYYigwp4EvtZw?e=T1rHRw"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utilita.co.uk/?gclid=EAIaIQobChMIqOzq0uaM5gIVAed3Ch08mQBfEAAYASAAEgICBPD_BwE&amp;gclsrc=aw.ds" TargetMode="External"/><Relationship Id="rId3" Type="http://schemas.openxmlformats.org/officeDocument/2006/relationships/hyperlink" Target="https://www.elexon.co.uk/mod-proposal/p432/" TargetMode="External"/><Relationship Id="rId7" Type="http://schemas.openxmlformats.org/officeDocument/2006/relationships/hyperlink" Target="https://smartenergycodecompany.co.uk/modifications/faster-switching-consequential-changes-to-the-sec/" TargetMode="External"/><Relationship Id="rId12" Type="http://schemas.openxmlformats.org/officeDocument/2006/relationships/printerSettings" Target="../printerSettings/printerSettings1.bin"/><Relationship Id="rId2" Type="http://schemas.openxmlformats.org/officeDocument/2006/relationships/hyperlink" Target="http://www2.nationalgrid.com/uk/" TargetMode="External"/><Relationship Id="rId1" Type="http://schemas.openxmlformats.org/officeDocument/2006/relationships/hyperlink" Target="http://www.gasgovernance.co.uk/0565" TargetMode="External"/><Relationship Id="rId6" Type="http://schemas.openxmlformats.org/officeDocument/2006/relationships/hyperlink" Target="https://www.elexon.co.uk/mod-proposal/p419/" TargetMode="External"/><Relationship Id="rId11" Type="http://schemas.openxmlformats.org/officeDocument/2006/relationships/hyperlink" Target="https://www.dcusa.co.uk/change/notification-of-the-load-managed-area-notice-template/" TargetMode="External"/><Relationship Id="rId5" Type="http://schemas.openxmlformats.org/officeDocument/2006/relationships/hyperlink" Target="https://www.elexon.co.uk/change-proposal/cp1558/" TargetMode="External"/><Relationship Id="rId10" Type="http://schemas.openxmlformats.org/officeDocument/2006/relationships/hyperlink" Target="https://recportal.co.uk/group/guest/-/new-registration-data-items-and-processes-to-support-the-transition-to-market-wide-half-hourly-settlement-mhhs-" TargetMode="External"/><Relationship Id="rId4" Type="http://schemas.openxmlformats.org/officeDocument/2006/relationships/hyperlink" Target="https://www.elexon.co.uk/mod-proposal/p434/" TargetMode="External"/><Relationship Id="rId9" Type="http://schemas.openxmlformats.org/officeDocument/2006/relationships/hyperlink" Target="https://recportal.co.uk/group/guest/-/remote-communication-obligations-for-advanced-meters"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ED0C0-5B6A-6647-B985-279B8099BAB3}">
  <sheetPr>
    <tabColor rgb="FF6CBCAB"/>
  </sheetPr>
  <dimension ref="A1:C24"/>
  <sheetViews>
    <sheetView workbookViewId="0">
      <selection activeCell="C26" sqref="C26"/>
    </sheetView>
  </sheetViews>
  <sheetFormatPr defaultColWidth="11.3984375" defaultRowHeight="14.25" x14ac:dyDescent="0.45"/>
  <cols>
    <col min="1" max="1" width="7" customWidth="1"/>
    <col min="2" max="2" width="65.1328125" customWidth="1"/>
  </cols>
  <sheetData>
    <row r="1" spans="1:2" x14ac:dyDescent="0.45">
      <c r="A1" s="20" t="s">
        <v>0</v>
      </c>
    </row>
    <row r="3" spans="1:2" x14ac:dyDescent="0.45">
      <c r="A3" s="17" t="s">
        <v>1</v>
      </c>
    </row>
    <row r="5" spans="1:2" x14ac:dyDescent="0.45">
      <c r="A5" s="17">
        <v>1</v>
      </c>
      <c r="B5" t="s">
        <v>131</v>
      </c>
    </row>
    <row r="6" spans="1:2" x14ac:dyDescent="0.45">
      <c r="A6" s="17">
        <v>2</v>
      </c>
      <c r="B6" t="s">
        <v>132</v>
      </c>
    </row>
    <row r="7" spans="1:2" x14ac:dyDescent="0.45">
      <c r="A7" s="17">
        <v>3</v>
      </c>
      <c r="B7" t="s">
        <v>133</v>
      </c>
    </row>
    <row r="8" spans="1:2" x14ac:dyDescent="0.45">
      <c r="A8" s="17">
        <v>4</v>
      </c>
      <c r="B8" t="s">
        <v>2</v>
      </c>
    </row>
    <row r="9" spans="1:2" x14ac:dyDescent="0.45">
      <c r="A9" s="17">
        <v>5</v>
      </c>
      <c r="B9" t="s">
        <v>134</v>
      </c>
    </row>
    <row r="10" spans="1:2" x14ac:dyDescent="0.45">
      <c r="A10" s="17">
        <v>6</v>
      </c>
      <c r="B10" t="s">
        <v>135</v>
      </c>
    </row>
    <row r="11" spans="1:2" x14ac:dyDescent="0.45">
      <c r="A11" s="17">
        <v>7</v>
      </c>
      <c r="B11" t="s">
        <v>136</v>
      </c>
    </row>
    <row r="12" spans="1:2" x14ac:dyDescent="0.45">
      <c r="A12" s="17">
        <v>8</v>
      </c>
      <c r="B12" t="s">
        <v>3</v>
      </c>
    </row>
    <row r="13" spans="1:2" x14ac:dyDescent="0.45">
      <c r="A13" s="17">
        <v>9</v>
      </c>
      <c r="B13" t="s">
        <v>4</v>
      </c>
    </row>
    <row r="15" spans="1:2" x14ac:dyDescent="0.45">
      <c r="A15" s="17" t="s">
        <v>5</v>
      </c>
    </row>
    <row r="16" spans="1:2" x14ac:dyDescent="0.45">
      <c r="A16" s="17"/>
    </row>
    <row r="17" spans="1:3" x14ac:dyDescent="0.45">
      <c r="A17" s="17">
        <v>1</v>
      </c>
      <c r="B17" t="s">
        <v>137</v>
      </c>
      <c r="C17" s="24" t="s">
        <v>6</v>
      </c>
    </row>
    <row r="18" spans="1:3" x14ac:dyDescent="0.45">
      <c r="A18" s="17">
        <v>2</v>
      </c>
      <c r="B18" t="s">
        <v>7</v>
      </c>
      <c r="C18" s="24" t="s">
        <v>8</v>
      </c>
    </row>
    <row r="20" spans="1:3" x14ac:dyDescent="0.45">
      <c r="A20" s="17" t="s">
        <v>138</v>
      </c>
    </row>
    <row r="22" spans="1:3" x14ac:dyDescent="0.45">
      <c r="A22" s="17">
        <v>1</v>
      </c>
      <c r="B22" t="s">
        <v>141</v>
      </c>
    </row>
    <row r="23" spans="1:3" x14ac:dyDescent="0.45">
      <c r="A23" s="17">
        <v>2</v>
      </c>
      <c r="B23" t="s">
        <v>139</v>
      </c>
    </row>
    <row r="24" spans="1:3" x14ac:dyDescent="0.45">
      <c r="A24" s="17">
        <v>3</v>
      </c>
      <c r="B24" t="s">
        <v>140</v>
      </c>
    </row>
  </sheetData>
  <hyperlinks>
    <hyperlink ref="C17" r:id="rId1" xr:uid="{29B052D9-B7C2-144F-ABCE-8AF83E6E25A0}"/>
    <hyperlink ref="C18" r:id="rId2" xr:uid="{2835BA60-40A4-A54B-BCB4-699ABB425F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4EDD0-7413-484D-8E18-ADC2B1625173}">
  <dimension ref="A1:AC13"/>
  <sheetViews>
    <sheetView tabSelected="1" zoomScale="80" zoomScaleNormal="80" workbookViewId="0">
      <pane xSplit="3" ySplit="3" topLeftCell="D4" activePane="bottomRight" state="frozen"/>
      <selection pane="topRight" activeCell="D1" sqref="D1"/>
      <selection pane="bottomLeft" activeCell="A4" sqref="A4"/>
      <selection pane="bottomRight" activeCell="C8" sqref="C8"/>
    </sheetView>
  </sheetViews>
  <sheetFormatPr defaultColWidth="10.86328125" defaultRowHeight="14.25" x14ac:dyDescent="0.45"/>
  <cols>
    <col min="1" max="1" width="15.73046875" style="37" customWidth="1"/>
    <col min="2" max="2" width="15.73046875" style="3" customWidth="1"/>
    <col min="3" max="3" width="26.1328125" style="3" customWidth="1"/>
    <col min="4" max="4" width="15.73046875" style="3" customWidth="1"/>
    <col min="5" max="5" width="15.73046875" style="1" customWidth="1"/>
    <col min="6" max="6" width="15.73046875" style="3" customWidth="1"/>
    <col min="7" max="7" width="83.1328125" style="3" customWidth="1"/>
    <col min="8" max="9" width="15.73046875" style="3" customWidth="1"/>
    <col min="10" max="10" width="15.73046875" style="1" customWidth="1"/>
    <col min="11" max="14" width="15.73046875" style="3" customWidth="1"/>
    <col min="15" max="24" width="15.73046875" style="1" customWidth="1"/>
    <col min="25" max="26" width="15.73046875" style="3" customWidth="1"/>
    <col min="27" max="28" width="31.86328125" style="36" customWidth="1"/>
    <col min="29" max="29" width="62.53125" style="12" customWidth="1"/>
    <col min="30" max="16384" width="10.86328125" style="33"/>
  </cols>
  <sheetData>
    <row r="1" spans="1:29" x14ac:dyDescent="0.45">
      <c r="A1" s="44" t="s">
        <v>9</v>
      </c>
      <c r="B1" s="45"/>
      <c r="C1" s="45"/>
      <c r="D1" s="45"/>
      <c r="E1" s="45"/>
      <c r="F1" s="45"/>
      <c r="G1" s="45"/>
      <c r="H1" s="45"/>
      <c r="I1" s="45"/>
      <c r="J1" s="45"/>
      <c r="K1" s="45"/>
      <c r="L1" s="45"/>
      <c r="M1" s="45"/>
      <c r="N1" s="45"/>
      <c r="O1" s="45"/>
      <c r="P1" s="45"/>
      <c r="Q1" s="45"/>
      <c r="R1" s="45"/>
      <c r="S1" s="45"/>
      <c r="T1" s="45"/>
      <c r="U1" s="45"/>
      <c r="V1" s="45"/>
      <c r="W1" s="45"/>
      <c r="X1" s="46"/>
      <c r="Y1" s="54" t="s">
        <v>10</v>
      </c>
      <c r="Z1" s="55"/>
      <c r="AA1" s="55"/>
      <c r="AB1" s="55"/>
      <c r="AC1" s="55"/>
    </row>
    <row r="2" spans="1:29" x14ac:dyDescent="0.45">
      <c r="A2" s="61" t="s">
        <v>11</v>
      </c>
      <c r="B2" s="61"/>
      <c r="C2" s="61"/>
      <c r="D2" s="48" t="s">
        <v>12</v>
      </c>
      <c r="E2" s="49"/>
      <c r="F2" s="31" t="s">
        <v>13</v>
      </c>
      <c r="G2" s="47" t="s">
        <v>14</v>
      </c>
      <c r="H2" s="47"/>
      <c r="I2" s="47"/>
      <c r="J2" s="51" t="s">
        <v>15</v>
      </c>
      <c r="K2" s="51"/>
      <c r="L2" s="51"/>
      <c r="M2" s="51"/>
      <c r="N2" s="51"/>
      <c r="O2" s="50" t="s">
        <v>16</v>
      </c>
      <c r="P2" s="50"/>
      <c r="Q2" s="50"/>
      <c r="R2" s="50"/>
      <c r="S2" s="50"/>
      <c r="T2" s="50"/>
      <c r="U2" s="50"/>
      <c r="V2" s="50"/>
      <c r="W2" s="25" t="s">
        <v>17</v>
      </c>
      <c r="X2" s="25"/>
      <c r="Y2" s="56" t="s">
        <v>12</v>
      </c>
      <c r="Z2" s="57"/>
      <c r="AA2" s="56" t="s">
        <v>18</v>
      </c>
      <c r="AB2" s="58"/>
      <c r="AC2" s="57"/>
    </row>
    <row r="3" spans="1:29" ht="55.5" x14ac:dyDescent="0.45">
      <c r="A3" s="62" t="s">
        <v>19</v>
      </c>
      <c r="B3" s="63" t="s">
        <v>20</v>
      </c>
      <c r="C3" s="63" t="s">
        <v>21</v>
      </c>
      <c r="D3" s="5" t="s">
        <v>22</v>
      </c>
      <c r="E3" s="7" t="s">
        <v>23</v>
      </c>
      <c r="F3" s="6" t="s">
        <v>24</v>
      </c>
      <c r="G3" s="6" t="s">
        <v>25</v>
      </c>
      <c r="H3" s="6" t="s">
        <v>26</v>
      </c>
      <c r="I3" s="6" t="s">
        <v>27</v>
      </c>
      <c r="J3" s="6" t="s">
        <v>28</v>
      </c>
      <c r="K3" s="6" t="s">
        <v>29</v>
      </c>
      <c r="L3" s="7" t="s">
        <v>30</v>
      </c>
      <c r="M3" s="7" t="s">
        <v>31</v>
      </c>
      <c r="N3" s="7" t="s">
        <v>32</v>
      </c>
      <c r="O3" s="6" t="s">
        <v>33</v>
      </c>
      <c r="P3" s="6" t="s">
        <v>34</v>
      </c>
      <c r="Q3" s="26" t="s">
        <v>35</v>
      </c>
      <c r="R3" s="26" t="s">
        <v>36</v>
      </c>
      <c r="S3" s="26" t="s">
        <v>37</v>
      </c>
      <c r="T3" s="26" t="s">
        <v>38</v>
      </c>
      <c r="U3" s="27" t="s">
        <v>39</v>
      </c>
      <c r="V3" s="27" t="s">
        <v>40</v>
      </c>
      <c r="W3" s="27" t="s">
        <v>41</v>
      </c>
      <c r="X3" s="27" t="s">
        <v>42</v>
      </c>
      <c r="Y3" s="59" t="s">
        <v>43</v>
      </c>
      <c r="Z3" s="59" t="s">
        <v>23</v>
      </c>
      <c r="AA3" s="59" t="s">
        <v>44</v>
      </c>
      <c r="AB3" s="59" t="s">
        <v>45</v>
      </c>
      <c r="AC3" s="60" t="s">
        <v>46</v>
      </c>
    </row>
    <row r="4" spans="1:29" ht="135" x14ac:dyDescent="0.45">
      <c r="A4" s="34" t="s">
        <v>47</v>
      </c>
      <c r="B4" s="23" t="s">
        <v>48</v>
      </c>
      <c r="C4" s="35" t="s">
        <v>49</v>
      </c>
      <c r="D4" s="11" t="s">
        <v>50</v>
      </c>
      <c r="E4" s="3">
        <v>44323</v>
      </c>
      <c r="F4" s="9" t="s">
        <v>51</v>
      </c>
      <c r="G4" s="3" t="s">
        <v>52</v>
      </c>
      <c r="H4" s="10" t="s">
        <v>53</v>
      </c>
      <c r="I4" s="10" t="s">
        <v>53</v>
      </c>
      <c r="J4" s="10" t="s">
        <v>54</v>
      </c>
      <c r="K4" s="10" t="s">
        <v>54</v>
      </c>
      <c r="L4" s="10" t="s">
        <v>55</v>
      </c>
      <c r="M4" s="10" t="s">
        <v>55</v>
      </c>
      <c r="N4" s="10" t="s">
        <v>55</v>
      </c>
      <c r="Y4" s="10" t="s">
        <v>56</v>
      </c>
      <c r="Z4" s="10">
        <v>44615</v>
      </c>
      <c r="AA4" s="30" t="s">
        <v>107</v>
      </c>
      <c r="AB4" s="12" t="s">
        <v>108</v>
      </c>
    </row>
    <row r="5" spans="1:29" ht="54" x14ac:dyDescent="0.45">
      <c r="A5" s="34" t="s">
        <v>57</v>
      </c>
      <c r="B5" s="23" t="s">
        <v>58</v>
      </c>
      <c r="C5" s="2" t="s">
        <v>59</v>
      </c>
      <c r="D5" s="11" t="s">
        <v>60</v>
      </c>
      <c r="E5" s="3">
        <v>44532</v>
      </c>
      <c r="F5" s="9" t="s">
        <v>61</v>
      </c>
      <c r="G5" s="3" t="s">
        <v>62</v>
      </c>
      <c r="H5" s="2" t="s">
        <v>63</v>
      </c>
      <c r="I5" s="2" t="s">
        <v>54</v>
      </c>
      <c r="J5" s="1" t="s">
        <v>54</v>
      </c>
      <c r="K5" s="1" t="s">
        <v>54</v>
      </c>
      <c r="L5" s="4" t="s">
        <v>55</v>
      </c>
      <c r="M5" s="4" t="s">
        <v>55</v>
      </c>
      <c r="N5" s="4" t="s">
        <v>55</v>
      </c>
      <c r="O5" s="1" t="s">
        <v>64</v>
      </c>
      <c r="P5" s="1" t="s">
        <v>64</v>
      </c>
      <c r="Q5" s="1" t="s">
        <v>54</v>
      </c>
      <c r="R5" s="1" t="s">
        <v>54</v>
      </c>
      <c r="S5" s="1" t="s">
        <v>64</v>
      </c>
      <c r="U5" s="1" t="s">
        <v>64</v>
      </c>
      <c r="V5" s="1" t="s">
        <v>54</v>
      </c>
      <c r="Y5" s="4" t="s">
        <v>56</v>
      </c>
      <c r="Z5" s="10">
        <v>44615</v>
      </c>
      <c r="AA5" s="29" t="s">
        <v>115</v>
      </c>
      <c r="AB5" s="12" t="s">
        <v>109</v>
      </c>
      <c r="AC5" s="12" t="s">
        <v>116</v>
      </c>
    </row>
    <row r="6" spans="1:29" ht="108" x14ac:dyDescent="0.45">
      <c r="A6" s="34" t="s">
        <v>57</v>
      </c>
      <c r="B6" s="23" t="s">
        <v>65</v>
      </c>
      <c r="C6" s="28" t="s">
        <v>66</v>
      </c>
      <c r="F6" s="3" t="s">
        <v>67</v>
      </c>
      <c r="G6" s="3" t="s">
        <v>68</v>
      </c>
      <c r="Y6" s="3" t="s">
        <v>122</v>
      </c>
      <c r="Z6" s="3">
        <v>44600</v>
      </c>
      <c r="AA6" s="29" t="s">
        <v>115</v>
      </c>
      <c r="AB6" s="12" t="s">
        <v>109</v>
      </c>
      <c r="AC6" s="12" t="s">
        <v>110</v>
      </c>
    </row>
    <row r="7" spans="1:29" ht="162" x14ac:dyDescent="0.45">
      <c r="A7" s="34" t="s">
        <v>57</v>
      </c>
      <c r="B7" s="23" t="s">
        <v>69</v>
      </c>
      <c r="C7" s="2" t="s">
        <v>70</v>
      </c>
      <c r="D7" s="8" t="s">
        <v>71</v>
      </c>
      <c r="E7" s="3">
        <v>44608</v>
      </c>
      <c r="F7" s="9" t="s">
        <v>61</v>
      </c>
      <c r="G7" s="3" t="s">
        <v>72</v>
      </c>
      <c r="H7" s="2" t="s">
        <v>73</v>
      </c>
      <c r="I7" s="2" t="s">
        <v>54</v>
      </c>
      <c r="J7" s="38" t="s">
        <v>54</v>
      </c>
      <c r="K7" s="38" t="s">
        <v>54</v>
      </c>
      <c r="L7" s="39" t="s">
        <v>55</v>
      </c>
      <c r="M7" s="39" t="s">
        <v>55</v>
      </c>
      <c r="N7" s="39" t="s">
        <v>55</v>
      </c>
      <c r="O7" s="38" t="s">
        <v>54</v>
      </c>
      <c r="P7" s="38" t="s">
        <v>64</v>
      </c>
      <c r="Q7" s="38" t="s">
        <v>54</v>
      </c>
      <c r="R7" s="38" t="s">
        <v>54</v>
      </c>
      <c r="S7" s="38" t="s">
        <v>64</v>
      </c>
      <c r="T7" s="38" t="s">
        <v>54</v>
      </c>
      <c r="U7" s="38" t="s">
        <v>64</v>
      </c>
      <c r="V7" s="38" t="s">
        <v>54</v>
      </c>
      <c r="Y7" s="3" t="s">
        <v>122</v>
      </c>
      <c r="Z7" s="3">
        <v>44602</v>
      </c>
      <c r="AA7" s="29" t="s">
        <v>117</v>
      </c>
      <c r="AB7" s="12" t="s">
        <v>118</v>
      </c>
      <c r="AC7" s="12" t="s">
        <v>119</v>
      </c>
    </row>
    <row r="8" spans="1:29" ht="135" x14ac:dyDescent="0.45">
      <c r="A8" s="34" t="s">
        <v>74</v>
      </c>
      <c r="B8" s="52" t="s">
        <v>75</v>
      </c>
      <c r="C8" s="2" t="s">
        <v>76</v>
      </c>
      <c r="D8" s="4" t="s">
        <v>77</v>
      </c>
      <c r="E8" s="3">
        <v>44517</v>
      </c>
      <c r="F8" s="9" t="s">
        <v>78</v>
      </c>
      <c r="G8" s="3" t="s">
        <v>79</v>
      </c>
      <c r="H8" s="40" t="s">
        <v>80</v>
      </c>
      <c r="I8" s="2" t="s">
        <v>64</v>
      </c>
      <c r="J8" s="1" t="s">
        <v>64</v>
      </c>
      <c r="K8" s="2" t="s">
        <v>54</v>
      </c>
      <c r="L8" s="40"/>
      <c r="M8" s="40"/>
      <c r="N8" s="4" t="s">
        <v>55</v>
      </c>
      <c r="O8" s="40" t="s">
        <v>54</v>
      </c>
      <c r="P8" s="2" t="s">
        <v>64</v>
      </c>
      <c r="Q8" s="40" t="s">
        <v>64</v>
      </c>
      <c r="R8" s="40" t="s">
        <v>54</v>
      </c>
      <c r="S8" s="2" t="s">
        <v>54</v>
      </c>
      <c r="T8" s="40" t="s">
        <v>54</v>
      </c>
      <c r="U8" s="40" t="s">
        <v>64</v>
      </c>
      <c r="V8" s="32"/>
      <c r="W8" s="40"/>
      <c r="X8" s="2"/>
      <c r="Y8" s="3" t="s">
        <v>123</v>
      </c>
      <c r="Z8" s="3">
        <v>44633</v>
      </c>
      <c r="AA8" s="36" t="s">
        <v>111</v>
      </c>
      <c r="AB8" s="36" t="s">
        <v>111</v>
      </c>
    </row>
    <row r="9" spans="1:29" ht="162" x14ac:dyDescent="0.45">
      <c r="A9" s="34" t="s">
        <v>74</v>
      </c>
      <c r="B9" s="52" t="s">
        <v>81</v>
      </c>
      <c r="C9" s="2" t="s">
        <v>82</v>
      </c>
      <c r="D9" s="40" t="s">
        <v>83</v>
      </c>
      <c r="E9" s="3">
        <v>44595</v>
      </c>
      <c r="F9" s="9" t="s">
        <v>61</v>
      </c>
      <c r="G9" s="3" t="s">
        <v>84</v>
      </c>
      <c r="H9" s="40" t="s">
        <v>55</v>
      </c>
      <c r="I9" s="40" t="s">
        <v>64</v>
      </c>
      <c r="J9" s="32" t="s">
        <v>55</v>
      </c>
      <c r="K9" s="3" t="s">
        <v>54</v>
      </c>
      <c r="L9" s="40"/>
      <c r="M9" s="40"/>
      <c r="N9" s="40" t="s">
        <v>55</v>
      </c>
      <c r="O9" s="40" t="s">
        <v>55</v>
      </c>
      <c r="P9" s="40" t="s">
        <v>55</v>
      </c>
      <c r="Q9" s="40" t="s">
        <v>55</v>
      </c>
      <c r="R9" s="40" t="s">
        <v>55</v>
      </c>
      <c r="S9" s="40" t="s">
        <v>55</v>
      </c>
      <c r="T9" s="40" t="s">
        <v>55</v>
      </c>
      <c r="U9" s="40" t="s">
        <v>55</v>
      </c>
      <c r="V9" s="32"/>
      <c r="W9" s="32"/>
      <c r="Y9" s="3" t="s">
        <v>123</v>
      </c>
      <c r="Z9" s="3">
        <v>44633</v>
      </c>
      <c r="AA9" s="29" t="s">
        <v>117</v>
      </c>
      <c r="AB9" s="12" t="s">
        <v>118</v>
      </c>
      <c r="AC9" s="12" t="s">
        <v>120</v>
      </c>
    </row>
    <row r="10" spans="1:29" ht="40.5" x14ac:dyDescent="0.45">
      <c r="A10" s="34" t="s">
        <v>85</v>
      </c>
      <c r="B10" s="53" t="s">
        <v>86</v>
      </c>
      <c r="C10" s="2" t="s">
        <v>87</v>
      </c>
      <c r="F10" s="3" t="s">
        <v>88</v>
      </c>
      <c r="G10" s="3" t="s">
        <v>89</v>
      </c>
      <c r="Y10" s="3" t="s">
        <v>124</v>
      </c>
      <c r="Z10" s="3">
        <v>44636</v>
      </c>
      <c r="AA10" s="36" t="s">
        <v>113</v>
      </c>
      <c r="AB10" s="12" t="s">
        <v>112</v>
      </c>
    </row>
    <row r="11" spans="1:29" ht="41.65" x14ac:dyDescent="0.45">
      <c r="A11" s="34" t="s">
        <v>57</v>
      </c>
      <c r="B11" s="23" t="s">
        <v>90</v>
      </c>
      <c r="C11" s="2" t="s">
        <v>104</v>
      </c>
      <c r="D11" s="42" t="s">
        <v>91</v>
      </c>
      <c r="E11" s="43">
        <v>44322</v>
      </c>
      <c r="F11" s="41" t="s">
        <v>51</v>
      </c>
      <c r="Y11" s="3" t="s">
        <v>125</v>
      </c>
      <c r="Z11" s="3">
        <v>44678</v>
      </c>
      <c r="AA11" s="36" t="s">
        <v>114</v>
      </c>
      <c r="AB11" s="36" t="s">
        <v>121</v>
      </c>
      <c r="AC11" s="12" t="s">
        <v>129</v>
      </c>
    </row>
    <row r="12" spans="1:29" ht="40.5" x14ac:dyDescent="0.45">
      <c r="A12" s="34" t="s">
        <v>47</v>
      </c>
      <c r="B12" s="23" t="s">
        <v>92</v>
      </c>
      <c r="C12" s="2" t="s">
        <v>103</v>
      </c>
      <c r="G12" s="3" t="s">
        <v>105</v>
      </c>
      <c r="N12" s="3" t="s">
        <v>106</v>
      </c>
      <c r="Y12" s="3" t="s">
        <v>126</v>
      </c>
      <c r="Z12" s="3">
        <v>44678</v>
      </c>
      <c r="AA12" s="36" t="s">
        <v>114</v>
      </c>
      <c r="AB12" s="36" t="s">
        <v>121</v>
      </c>
    </row>
    <row r="13" spans="1:29" ht="108" x14ac:dyDescent="0.45">
      <c r="A13" s="34" t="s">
        <v>85</v>
      </c>
      <c r="B13" s="2" t="s">
        <v>127</v>
      </c>
      <c r="C13" s="2" t="s">
        <v>128</v>
      </c>
      <c r="Y13" s="3" t="s">
        <v>124</v>
      </c>
      <c r="Z13" s="3">
        <v>44669</v>
      </c>
      <c r="AA13" s="36" t="s">
        <v>114</v>
      </c>
      <c r="AB13" s="36" t="s">
        <v>121</v>
      </c>
      <c r="AC13" s="12" t="s">
        <v>130</v>
      </c>
    </row>
  </sheetData>
  <autoFilter ref="A3:AC3" xr:uid="{C474EDD0-7413-484D-8E18-ADC2B1625173}"/>
  <mergeCells count="9">
    <mergeCell ref="Y2:Z2"/>
    <mergeCell ref="Y1:AC1"/>
    <mergeCell ref="AA2:AC2"/>
    <mergeCell ref="A1:X1"/>
    <mergeCell ref="A2:C2"/>
    <mergeCell ref="D2:E2"/>
    <mergeCell ref="G2:I2"/>
    <mergeCell ref="O2:V2"/>
    <mergeCell ref="J2:N2"/>
  </mergeCells>
  <conditionalFormatting sqref="B4:B7 B10:B12">
    <cfRule type="duplicateValues" dxfId="13" priority="9"/>
  </conditionalFormatting>
  <conditionalFormatting sqref="B4:B7 B10:B12">
    <cfRule type="duplicateValues" dxfId="12" priority="10"/>
  </conditionalFormatting>
  <conditionalFormatting sqref="B2:B3">
    <cfRule type="duplicateValues" dxfId="9" priority="11"/>
  </conditionalFormatting>
  <conditionalFormatting sqref="B2:B3">
    <cfRule type="duplicateValues" dxfId="8" priority="12"/>
  </conditionalFormatting>
  <conditionalFormatting sqref="B4:B7 B10:B12">
    <cfRule type="duplicateValues" dxfId="7" priority="13"/>
  </conditionalFormatting>
  <conditionalFormatting sqref="B2:B3">
    <cfRule type="duplicateValues" dxfId="6" priority="14"/>
  </conditionalFormatting>
  <conditionalFormatting sqref="W8">
    <cfRule type="duplicateValues" dxfId="2" priority="3"/>
  </conditionalFormatting>
  <conditionalFormatting sqref="W8">
    <cfRule type="duplicateValues" dxfId="1" priority="15"/>
  </conditionalFormatting>
  <conditionalFormatting sqref="W9">
    <cfRule type="duplicateValues" dxfId="0" priority="1"/>
  </conditionalFormatting>
  <hyperlinks>
    <hyperlink ref="B4" r:id="rId1" xr:uid="{B59EE699-C194-A449-99CD-2D7C0D3ABA63}"/>
    <hyperlink ref="E4" r:id="rId2" display="http://www2.nationalgrid.com/uk/" xr:uid="{EBBF2E8E-91B5-A94F-A029-A0CCCFC5CA45}"/>
    <hyperlink ref="B5" r:id="rId3" xr:uid="{9391173F-4BF3-484F-B758-98CCE5E7D1C2}"/>
    <hyperlink ref="B6" r:id="rId4" xr:uid="{F9AF9ABA-3F11-F145-93EF-D9327423095D}"/>
    <hyperlink ref="B7" r:id="rId5" xr:uid="{E63EE3D9-A06E-2A4D-A455-CB3EA4F4D4DF}"/>
    <hyperlink ref="B11" r:id="rId6" xr:uid="{AB29AD50-1797-4670-9AB7-999E97C3EDA7}"/>
    <hyperlink ref="B12" r:id="rId7" xr:uid="{31A8D1C3-ED05-4F03-94F0-B66BE24E7D14}"/>
    <hyperlink ref="D8" r:id="rId8" xr:uid="{A73E0450-CD89-A949-9957-190834795FD5}"/>
    <hyperlink ref="B8" r:id="rId9" xr:uid="{2DE3C386-8389-485F-B0A4-6EFA49C85B3B}"/>
    <hyperlink ref="B9" r:id="rId10" xr:uid="{064B43A5-812B-4869-ADD6-444D052A398E}"/>
    <hyperlink ref="B10" r:id="rId11" xr:uid="{AFBE5EE2-06BE-492E-ACE9-706A39909665}"/>
  </hyperlinks>
  <pageMargins left="0.7" right="0.7" top="0.75" bottom="0.75" header="0.3" footer="0.3"/>
  <pageSetup paperSize="9" orientation="portrait"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57D2B-181C-4D40-9F5F-43641FEB9008}">
  <dimension ref="A1:D17"/>
  <sheetViews>
    <sheetView showGridLines="0" workbookViewId="0">
      <selection activeCell="C19" sqref="C19"/>
    </sheetView>
  </sheetViews>
  <sheetFormatPr defaultColWidth="8.86328125" defaultRowHeight="14.25" x14ac:dyDescent="0.45"/>
  <cols>
    <col min="1" max="1" width="26.1328125" bestFit="1" customWidth="1"/>
    <col min="2" max="3" width="12.1328125" customWidth="1"/>
  </cols>
  <sheetData>
    <row r="1" spans="1:4" x14ac:dyDescent="0.45">
      <c r="A1" s="20" t="s">
        <v>93</v>
      </c>
      <c r="B1" s="21">
        <f>COUNTA(#REF!)</f>
        <v>1</v>
      </c>
    </row>
    <row r="3" spans="1:4" x14ac:dyDescent="0.45">
      <c r="A3" s="13" t="s">
        <v>94</v>
      </c>
      <c r="B3" s="13" t="s">
        <v>95</v>
      </c>
      <c r="C3" s="13" t="s">
        <v>96</v>
      </c>
      <c r="D3" s="13" t="s">
        <v>97</v>
      </c>
    </row>
    <row r="4" spans="1:4" x14ac:dyDescent="0.45">
      <c r="A4" t="s">
        <v>61</v>
      </c>
      <c r="B4" t="e">
        <f>COUNTIF(#REF!,$A4)</f>
        <v>#REF!</v>
      </c>
      <c r="C4" s="14" t="e" cm="1">
        <f t="array" ref="C4">MIN(IF(#REF!="Under Development",#REF!))</f>
        <v>#REF!</v>
      </c>
      <c r="D4" s="22" t="e">
        <f>+B4/$B$9</f>
        <v>#REF!</v>
      </c>
    </row>
    <row r="5" spans="1:4" x14ac:dyDescent="0.45">
      <c r="A5" t="s">
        <v>51</v>
      </c>
      <c r="B5" t="e">
        <f>COUNTIF(#REF!,$A5)</f>
        <v>#REF!</v>
      </c>
      <c r="C5" s="14" t="e" cm="1">
        <f t="array" ref="C5">MIN(IF(#REF!=A5,#REF!))</f>
        <v>#REF!</v>
      </c>
      <c r="D5" s="22" t="e">
        <f t="shared" ref="D5:D7" si="0">+B5/$B$9</f>
        <v>#REF!</v>
      </c>
    </row>
    <row r="6" spans="1:4" x14ac:dyDescent="0.45">
      <c r="A6" t="s">
        <v>98</v>
      </c>
      <c r="B6" t="e">
        <f>COUNTIF(#REF!,$A6)</f>
        <v>#REF!</v>
      </c>
      <c r="C6" s="14" t="e" cm="1">
        <f t="array" ref="C6">MIN(IF(#REF!=A6,#REF!))</f>
        <v>#REF!</v>
      </c>
      <c r="D6" s="22" t="e">
        <f t="shared" si="0"/>
        <v>#REF!</v>
      </c>
    </row>
    <row r="7" spans="1:4" x14ac:dyDescent="0.45">
      <c r="A7" t="s">
        <v>99</v>
      </c>
      <c r="B7" t="e">
        <f>COUNTIF(#REF!,$A7)</f>
        <v>#REF!</v>
      </c>
      <c r="C7" s="14" t="e" cm="1">
        <f t="array" ref="C7">MIN(IF(#REF!=A7,#REF!))</f>
        <v>#REF!</v>
      </c>
      <c r="D7" s="22" t="e">
        <f t="shared" si="0"/>
        <v>#REF!</v>
      </c>
    </row>
    <row r="8" spans="1:4" x14ac:dyDescent="0.45">
      <c r="B8" s="15"/>
    </row>
    <row r="9" spans="1:4" ht="14.65" thickBot="1" x14ac:dyDescent="0.5">
      <c r="B9" s="16" t="e">
        <f>SUM(B4:B7)</f>
        <v>#REF!</v>
      </c>
    </row>
    <row r="10" spans="1:4" ht="14.65" thickTop="1" x14ac:dyDescent="0.45"/>
    <row r="11" spans="1:4" x14ac:dyDescent="0.45">
      <c r="A11" s="17" t="s">
        <v>100</v>
      </c>
      <c r="B11" s="18" t="e">
        <f>+B1-B9</f>
        <v>#REF!</v>
      </c>
    </row>
    <row r="12" spans="1:4" x14ac:dyDescent="0.45">
      <c r="B12" s="17"/>
    </row>
    <row r="13" spans="1:4" x14ac:dyDescent="0.45">
      <c r="A13" s="20" t="s">
        <v>101</v>
      </c>
      <c r="B13" s="17"/>
    </row>
    <row r="14" spans="1:4" x14ac:dyDescent="0.45">
      <c r="A14" t="s">
        <v>55</v>
      </c>
      <c r="B14">
        <v>1</v>
      </c>
    </row>
    <row r="15" spans="1:4" x14ac:dyDescent="0.45">
      <c r="A15" t="s">
        <v>102</v>
      </c>
      <c r="B15">
        <v>2</v>
      </c>
    </row>
    <row r="16" spans="1:4" ht="14.65" thickBot="1" x14ac:dyDescent="0.5">
      <c r="A16" s="17" t="s">
        <v>100</v>
      </c>
      <c r="B16" s="19">
        <f>SUM(B14:B15)</f>
        <v>3</v>
      </c>
    </row>
    <row r="17" spans="2:2" ht="14.65" thickTop="1" x14ac:dyDescent="0.45">
      <c r="B17" s="18"/>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701ba468-dae9-4317-9122-2627e28a41f4">Approved</Status>
    <Subtype xmlns="701ba468-dae9-4317-9122-2627e28a41f4">Papers</Subtype>
    <Date xmlns="701ba468-dae9-4317-9122-2627e28a41f4" xsi:nil="true"/>
    <Doc_x0020_Number xmlns="336dc6f7-e858-42a6-bc18-5509d747a3d8">DEL366</Doc_x0020_Number>
    <Work_x0020_Stream xmlns="701ba468-dae9-4317-9122-2627e28a41f4">Code</Work_x0020_Stream>
    <_x003a_ xmlns="701ba468-dae9-4317-9122-2627e28a41f4" xsi:nil="true"/>
    <V xmlns="701ba468-dae9-4317-9122-2627e28a41f4">v1.0</V>
    <DateofMeeting xmlns="701ba468-dae9-4317-9122-2627e28a41f4">2022-04-26T23:00:00+00:00</DateofMeeting>
    <Working_x0020_Group xmlns="701ba468-dae9-4317-9122-2627e28a41f4">CCAG</Working_x0020_Group>
    <Security_x0020_Classification xmlns="336dc6f7-e858-42a6-bc18-5509d747a3d8">PUBLIC</Security_x0020_Classification>
    <Action_x0020_With xmlns="701ba468-dae9-4317-9122-2627e28a41f4">Public</Action_x0020_With>
    <Shortname xmlns="701ba468-dae9-4317-9122-2627e28a41f4">CCAG 5 Papers - Attachment 1</Shortname>
    <MeetingNumber xmlns="701ba468-dae9-4317-9122-2627e28a41f4" xsi:nil="true"/>
    <Archive xmlns="701ba468-dae9-4317-9122-2627e28a41f4">false</Archiv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ECCA232289F21488A027868CC50B7D1" ma:contentTypeVersion="29" ma:contentTypeDescription="Create a new document." ma:contentTypeScope="" ma:versionID="bd8703c2a8750d3de7929a1f64bbd64a">
  <xsd:schema xmlns:xsd="http://www.w3.org/2001/XMLSchema" xmlns:xs="http://www.w3.org/2001/XMLSchema" xmlns:p="http://schemas.microsoft.com/office/2006/metadata/properties" xmlns:ns2="701ba468-dae9-4317-9122-2627e28a41f4" xmlns:ns3="336dc6f7-e858-42a6-bc18-5509d747a3d8" targetNamespace="http://schemas.microsoft.com/office/2006/metadata/properties" ma:root="true" ma:fieldsID="36d8664f4df499e90b143ebca9ab9538" ns2:_="" ns3:_="">
    <xsd:import namespace="701ba468-dae9-4317-9122-2627e28a41f4"/>
    <xsd:import namespace="336dc6f7-e858-42a6-bc18-5509d747a3d8"/>
    <xsd:element name="properties">
      <xsd:complexType>
        <xsd:sequence>
          <xsd:element name="documentManagement">
            <xsd:complexType>
              <xsd:all>
                <xsd:element ref="ns2:DateofMeeting" minOccurs="0"/>
                <xsd:element ref="ns2:Work_x0020_Stream" minOccurs="0"/>
                <xsd:element ref="ns2:Working_x0020_Group" minOccurs="0"/>
                <xsd:element ref="ns2:V" minOccurs="0"/>
                <xsd:element ref="ns2:Status" minOccurs="0"/>
                <xsd:element ref="ns2:Date" minOccurs="0"/>
                <xsd:element ref="ns3:Doc_x0020_Number" minOccurs="0"/>
                <xsd:element ref="ns2:Subtype" minOccurs="0"/>
                <xsd:element ref="ns2:_x003a_" minOccurs="0"/>
                <xsd:element ref="ns3:Security_x0020_Classification" minOccurs="0"/>
                <xsd:element ref="ns2:Action_x0020_With" minOccurs="0"/>
                <xsd:element ref="ns2:Shortname" minOccurs="0"/>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etingNumber" minOccurs="0"/>
                <xsd:element ref="ns2:MediaServiceGenerationTime" minOccurs="0"/>
                <xsd:element ref="ns2:MediaServiceEventHashCode" minOccurs="0"/>
                <xsd:element ref="ns2:Archiv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1ba468-dae9-4317-9122-2627e28a41f4" elementFormDefault="qualified">
    <xsd:import namespace="http://schemas.microsoft.com/office/2006/documentManagement/types"/>
    <xsd:import namespace="http://schemas.microsoft.com/office/infopath/2007/PartnerControls"/>
    <xsd:element name="DateofMeeting" ma:index="2" nillable="true" ma:displayName="Date of Meeting" ma:format="DateOnly" ma:internalName="DateofMeeting">
      <xsd:simpleType>
        <xsd:restriction base="dms:DateTime"/>
      </xsd:simpleType>
    </xsd:element>
    <xsd:element name="Work_x0020_Stream" ma:index="3" nillable="true" ma:displayName="Work Stream" ma:default="Design" ma:format="Dropdown" ma:internalName="Work_x0020_Stream">
      <xsd:simpleType>
        <xsd:restriction base="dms:Choice">
          <xsd:enumeration value="Design"/>
          <xsd:enumeration value="Test"/>
          <xsd:enumeration value="Qualification"/>
          <xsd:enumeration value="Implementation"/>
          <xsd:enumeration value="Governance (Work Stream)"/>
          <xsd:enumeration value="Code"/>
          <xsd:enumeration value="Migration"/>
          <xsd:enumeration value="PSG"/>
          <xsd:enumeration value="Planning"/>
        </xsd:restriction>
      </xsd:simpleType>
    </xsd:element>
    <xsd:element name="Working_x0020_Group" ma:index="4" nillable="true" ma:displayName="Working Group" ma:default="DAG" ma:format="Dropdown" ma:internalName="Working_x0020_Group">
      <xsd:simpleType>
        <xsd:restriction base="dms:Choice">
          <xsd:enumeration value="BPRWG"/>
          <xsd:enumeration value="CCAG"/>
          <xsd:enumeration value="CCIAG"/>
          <xsd:enumeration value="CDWG"/>
          <xsd:enumeration value="DAG"/>
          <xsd:enumeration value="Webinar"/>
          <xsd:enumeration value="Design Playback"/>
          <xsd:enumeration value="DWG"/>
          <xsd:enumeration value="EWG"/>
          <xsd:enumeration value="MWG"/>
          <xsd:enumeration value="QWG"/>
          <xsd:enumeration value="SDWG"/>
          <xsd:enumeration value="TDWG"/>
          <xsd:enumeration value="TMAG"/>
          <xsd:enumeration value="Sub Group"/>
          <xsd:enumeration value="PSG"/>
          <xsd:enumeration value="PWG"/>
          <xsd:enumeration value="SITWG"/>
          <xsd:enumeration value="BPRWGTDWGSubgroup"/>
          <xsd:enumeration value="MigrationDesignSubgroup"/>
          <xsd:enumeration value="DA"/>
          <xsd:enumeration value="NFTWG"/>
          <xsd:enumeration value="DRG"/>
          <xsd:enumeration value="Data Cleanse"/>
          <xsd:enumeration value="SASWG"/>
          <xsd:enumeration value="DCWG"/>
          <xsd:enumeration value="TORWG"/>
          <xsd:enumeration value="QAG"/>
          <xsd:enumeration value="SITAG"/>
          <xsd:enumeration value="MCAG"/>
          <xsd:enumeration value="LQTSG"/>
          <xsd:enumeration value="SAQTSG"/>
        </xsd:restriction>
      </xsd:simpleType>
    </xsd:element>
    <xsd:element name="V" ma:index="5" nillable="true" ma:displayName="V" ma:internalName="V">
      <xsd:simpleType>
        <xsd:restriction base="dms:Text">
          <xsd:maxLength value="255"/>
        </xsd:restriction>
      </xsd:simpleType>
    </xsd:element>
    <xsd:element name="Status" ma:index="6" nillable="true" ma:displayName="Status" ma:default="Draft" ma:format="Dropdown" ma:internalName="Status">
      <xsd:simpleType>
        <xsd:restriction base="dms:Choice">
          <xsd:enumeration value="Draft"/>
          <xsd:enumeration value="Approved"/>
        </xsd:restriction>
      </xsd:simpleType>
    </xsd:element>
    <xsd:element name="Date" ma:index="7" nillable="true" ma:displayName="Date" ma:format="DateOnly" ma:internalName="Date">
      <xsd:simpleType>
        <xsd:restriction base="dms:DateTime"/>
      </xsd:simpleType>
    </xsd:element>
    <xsd:element name="Subtype" ma:index="9" nillable="true" ma:displayName="Subtype" ma:default="Papers" ma:format="Dropdown" ma:internalName="Subtype">
      <xsd:simpleType>
        <xsd:restriction base="dms:Choice">
          <xsd:enumeration value="Recording"/>
          <xsd:enumeration value="Agenda"/>
          <xsd:enumeration value="Minutes"/>
          <xsd:enumeration value="Papers"/>
          <xsd:enumeration value="Headline"/>
          <xsd:enumeration value="Summary"/>
        </xsd:restriction>
      </xsd:simpleType>
    </xsd:element>
    <xsd:element name="_x003a_" ma:index="10" nillable="true" ma:displayName=":" ma:list="{701ba468-dae9-4317-9122-2627e28a41f4}" ma:internalName="_x003a_" ma:showField="DateofMeeting">
      <xsd:simpleType>
        <xsd:restriction base="dms:Lookup"/>
      </xsd:simpleType>
    </xsd:element>
    <xsd:element name="Action_x0020_With" ma:index="12" nillable="true" ma:displayName="Action With" ma:default="Governance Team" ma:format="Dropdown" ma:internalName="Action_x0020_With">
      <xsd:simpleType>
        <xsd:restriction base="dms:Choice">
          <xsd:enumeration value="Governance Team"/>
          <xsd:enumeration value="CBUsers"/>
          <xsd:enumeration value="Public"/>
        </xsd:restriction>
      </xsd:simpleType>
    </xsd:element>
    <xsd:element name="Shortname" ma:index="13" nillable="true" ma:displayName="Shortname" ma:internalName="Shortname">
      <xsd:simpleType>
        <xsd:restriction base="dms:Text">
          <xsd:maxLength value="255"/>
        </xsd:restrictio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etingNumber" ma:index="29" nillable="true" ma:displayName="&gt;" ma:format="Dropdown" ma:internalName="MeetingNumber">
      <xsd:simpleType>
        <xsd:restriction base="dms:Text">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Archive" ma:index="32" nillable="true" ma:displayName="Archive" ma:default="0" ma:format="Dropdown" ma:internalName="Archive">
      <xsd:simpleType>
        <xsd:restriction base="dms:Boolean"/>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8" nillable="true" ma:displayName="Doc Number" ma:internalName="Doc_x0020_Number">
      <xsd:simpleType>
        <xsd:restriction base="dms:Text">
          <xsd:maxLength value="255"/>
        </xsd:restriction>
      </xsd:simpleType>
    </xsd:element>
    <xsd:element name="Security_x0020_Classification" ma:index="11"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enumeration value="RESTRICTED"/>
        </xsd:restrictio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24AE0E-0BA7-4128-A5F7-B96097DDFDAB}">
  <ds:schemaRefs>
    <ds:schemaRef ds:uri="http://schemas.microsoft.com/sharepoint/v3/contenttype/forms"/>
  </ds:schemaRefs>
</ds:datastoreItem>
</file>

<file path=customXml/itemProps2.xml><?xml version="1.0" encoding="utf-8"?>
<ds:datastoreItem xmlns:ds="http://schemas.openxmlformats.org/officeDocument/2006/customXml" ds:itemID="{81BBCFF9-A366-4E2C-B9CF-535DC015AB84}">
  <ds:schemaRefs>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schemas.microsoft.com/office/infopath/2007/PartnerControls"/>
    <ds:schemaRef ds:uri="1ec6c686-3e88-4115-b468-4b1672fc2d35"/>
    <ds:schemaRef ds:uri="http://purl.org/dc/terms/"/>
    <ds:schemaRef ds:uri="336dc6f7-e858-42a6-bc18-5509d747a3d8"/>
    <ds:schemaRef ds:uri="http://www.w3.org/XML/1998/namespace"/>
  </ds:schemaRefs>
</ds:datastoreItem>
</file>

<file path=customXml/itemProps3.xml><?xml version="1.0" encoding="utf-8"?>
<ds:datastoreItem xmlns:ds="http://schemas.openxmlformats.org/officeDocument/2006/customXml" ds:itemID="{4315BD93-5495-4BA0-93DA-AFDA3FDEAD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Document Overview and process</vt:lpstr>
      <vt:lpstr>CCAG Horizon Scanning Log</vt:lpstr>
      <vt:lpstr>KPI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Spillett</dc:creator>
  <cp:keywords/>
  <dc:description/>
  <cp:lastModifiedBy>Fraser Mathieson</cp:lastModifiedBy>
  <cp:revision/>
  <dcterms:created xsi:type="dcterms:W3CDTF">2016-02-08T08:56:30Z</dcterms:created>
  <dcterms:modified xsi:type="dcterms:W3CDTF">2022-04-20T10:54:38Z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0x010100AECCA232289F21488A027868CC50B7D1</vt:lpwstr>
  </property>
  <property fmtid="{D5CDD505-2E9C-101B-9397-08002B2CF9AE}" pid="3" name="_NewReviewCycle">
    <vt:lpwstr/>
  </property>
  <property fmtid="{D5CDD505-2E9C-101B-9397-08002B2CF9AE}" pid="4" name="Short Name">
    <vt:lpwstr>CCAG 5 Papers - Attachment 1</vt:lpwstr>
  </property>
</Properties>
</file>